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sources\Assessment Tools\LWD\LWD Data Entry Form\"/>
    </mc:Choice>
  </mc:AlternateContent>
  <bookViews>
    <workbookView xWindow="0" yWindow="0" windowWidth="28800" windowHeight="11472" tabRatio="584"/>
  </bookViews>
  <sheets>
    <sheet name="LWD_Blank Field Form" sheetId="18" r:id="rId1"/>
    <sheet name="LWDI Summary" sheetId="9" r:id="rId2"/>
    <sheet name="Blank_Data_Entry" sheetId="19" r:id="rId3"/>
  </sheets>
  <definedNames>
    <definedName name="_xlnm.Print_Area" localSheetId="2">Blank_Data_Entry!$B$1:$M$28</definedName>
    <definedName name="_xlnm.Print_Area" localSheetId="0">'LWD_Blank Field Form'!$A$1:$M$28</definedName>
    <definedName name="_xlnm.Print_Area" localSheetId="1">'LWDI Summary'!$A$1:$S$16</definedName>
  </definedNames>
  <calcPr calcId="171027"/>
</workbook>
</file>

<file path=xl/calcChain.xml><?xml version="1.0" encoding="utf-8"?>
<calcChain xmlns="http://schemas.openxmlformats.org/spreadsheetml/2006/main">
  <c r="M15" i="19" l="1"/>
  <c r="O27" i="19" l="1"/>
  <c r="O26" i="19"/>
  <c r="O25" i="19"/>
  <c r="O24" i="19"/>
  <c r="O23" i="19"/>
  <c r="O21" i="19"/>
  <c r="O20" i="19"/>
  <c r="O19" i="19"/>
  <c r="O18" i="19"/>
  <c r="O17" i="19"/>
  <c r="O16" i="19"/>
  <c r="O15" i="19"/>
  <c r="M27" i="19"/>
  <c r="M26" i="19"/>
  <c r="M25" i="19"/>
  <c r="M24" i="19"/>
  <c r="M23" i="19"/>
  <c r="U19" i="19"/>
  <c r="U20" i="19" s="1"/>
  <c r="U11" i="19"/>
  <c r="U12" i="19" s="1"/>
  <c r="AC17" i="19"/>
  <c r="AB17" i="19"/>
  <c r="AA17" i="19"/>
  <c r="Z17" i="19"/>
  <c r="Y17" i="19"/>
  <c r="AC15" i="19"/>
  <c r="AB15" i="19"/>
  <c r="AA15" i="19"/>
  <c r="Z15" i="19"/>
  <c r="Y15" i="19"/>
  <c r="AC13" i="19"/>
  <c r="AB13" i="19"/>
  <c r="AA13" i="19"/>
  <c r="Z13" i="19"/>
  <c r="Y13" i="19"/>
  <c r="AC9" i="19"/>
  <c r="AB9" i="19"/>
  <c r="AA9" i="19"/>
  <c r="Z9" i="19"/>
  <c r="Y9" i="19"/>
  <c r="AC7" i="19"/>
  <c r="AB7" i="19"/>
  <c r="AA7" i="19"/>
  <c r="Z7" i="19"/>
  <c r="Y7" i="19"/>
  <c r="M21" i="19"/>
  <c r="M20" i="19"/>
  <c r="M19" i="19"/>
  <c r="M18" i="19"/>
  <c r="M17" i="19"/>
  <c r="M16" i="19"/>
  <c r="Q15" i="19"/>
  <c r="R15" i="19"/>
  <c r="U4" i="19"/>
  <c r="R23" i="19"/>
  <c r="Q23" i="19"/>
  <c r="R21" i="19"/>
  <c r="Q21" i="19"/>
  <c r="R19" i="19"/>
  <c r="Q19" i="19"/>
  <c r="R18" i="19"/>
  <c r="Q18" i="19"/>
  <c r="R17" i="19"/>
  <c r="Q17" i="19"/>
  <c r="R14" i="19"/>
  <c r="Q14" i="19"/>
  <c r="R13" i="19"/>
  <c r="Q11" i="19"/>
  <c r="R10" i="19"/>
  <c r="Q10" i="19"/>
  <c r="R8" i="19"/>
  <c r="R7" i="19"/>
  <c r="Q8" i="19"/>
  <c r="Q7" i="19"/>
  <c r="R6" i="19"/>
  <c r="Q6" i="19"/>
  <c r="R4" i="19"/>
  <c r="R5" i="19"/>
  <c r="Q5" i="19"/>
  <c r="Q4" i="19"/>
  <c r="R12" i="19"/>
  <c r="Q12" i="19"/>
  <c r="R11" i="19"/>
  <c r="R9" i="9"/>
  <c r="R14" i="9"/>
  <c r="R8" i="9"/>
  <c r="R15" i="9"/>
  <c r="R12" i="9"/>
  <c r="R11" i="9"/>
  <c r="R16" i="9"/>
  <c r="R10" i="9"/>
  <c r="R13" i="9"/>
  <c r="C7" i="9"/>
  <c r="U21" i="19" l="1"/>
  <c r="U22" i="19" s="1"/>
  <c r="U6" i="19"/>
  <c r="R22" i="19"/>
  <c r="W13" i="19"/>
  <c r="X13" i="19" s="1"/>
  <c r="U13" i="19" s="1"/>
  <c r="R20" i="19"/>
  <c r="W9" i="19"/>
  <c r="X9" i="19" s="1"/>
  <c r="U9" i="19" s="1"/>
  <c r="W17" i="19"/>
  <c r="U18" i="19" s="1"/>
  <c r="W15" i="19"/>
  <c r="X15" i="19" s="1"/>
  <c r="U15" i="19" s="1"/>
  <c r="U5" i="19"/>
  <c r="W7" i="19"/>
  <c r="U8" i="19" s="1"/>
  <c r="R7" i="9"/>
  <c r="U23" i="19" l="1"/>
  <c r="U14" i="19"/>
  <c r="X17" i="19"/>
  <c r="U17" i="19" s="1"/>
  <c r="U10" i="19"/>
  <c r="U16" i="19"/>
  <c r="X7" i="19"/>
  <c r="U7" i="19" s="1"/>
  <c r="H11" i="9"/>
  <c r="P9" i="9"/>
  <c r="J10" i="9"/>
  <c r="P16" i="9"/>
  <c r="N15" i="9"/>
  <c r="J11" i="9"/>
  <c r="H12" i="9"/>
  <c r="E14" i="9"/>
  <c r="J15" i="9"/>
  <c r="F9" i="9"/>
  <c r="J8" i="9"/>
  <c r="Q12" i="9"/>
  <c r="N12" i="9"/>
  <c r="N13" i="9"/>
  <c r="J7" i="9"/>
  <c r="S16" i="9"/>
  <c r="C10" i="9"/>
  <c r="M13" i="9"/>
  <c r="Q7" i="9"/>
  <c r="N9" i="9"/>
  <c r="D14" i="9"/>
  <c r="J14" i="9"/>
  <c r="M8" i="9"/>
  <c r="L13" i="9"/>
  <c r="I14" i="9"/>
  <c r="K13" i="9"/>
  <c r="G7" i="9"/>
  <c r="F10" i="9"/>
  <c r="P13" i="9"/>
  <c r="K16" i="9"/>
  <c r="E9" i="9"/>
  <c r="Q13" i="9"/>
  <c r="E13" i="9"/>
  <c r="Q16" i="9"/>
  <c r="M7" i="9"/>
  <c r="M14" i="9"/>
  <c r="J9" i="9"/>
  <c r="I10" i="9"/>
  <c r="N7" i="9"/>
  <c r="H9" i="9"/>
  <c r="K7" i="9"/>
  <c r="M9" i="9"/>
  <c r="N14" i="9"/>
  <c r="H14" i="9"/>
  <c r="M12" i="9"/>
  <c r="P7" i="9"/>
  <c r="M15" i="9"/>
  <c r="S13" i="9"/>
  <c r="D8" i="9"/>
  <c r="H16" i="9"/>
  <c r="I11" i="9"/>
  <c r="L9" i="9"/>
  <c r="I12" i="9"/>
  <c r="K12" i="9"/>
  <c r="P14" i="9"/>
  <c r="F11" i="9"/>
  <c r="S10" i="9"/>
  <c r="K15" i="9"/>
  <c r="E7" i="9"/>
  <c r="M11" i="9"/>
  <c r="C9" i="9"/>
  <c r="G11" i="9"/>
  <c r="D12" i="9"/>
  <c r="D13" i="9"/>
  <c r="H13" i="9"/>
  <c r="K10" i="9"/>
  <c r="I8" i="9"/>
  <c r="F15" i="9"/>
  <c r="F8" i="9"/>
  <c r="I9" i="9"/>
  <c r="D7" i="9"/>
  <c r="D15" i="9"/>
  <c r="G10" i="9"/>
  <c r="S11" i="9"/>
  <c r="K8" i="9"/>
  <c r="J13" i="9"/>
  <c r="C8" i="9"/>
  <c r="H15" i="9"/>
  <c r="L8" i="9"/>
  <c r="S15" i="9"/>
  <c r="C15" i="9"/>
  <c r="D11" i="9"/>
  <c r="L15" i="9"/>
  <c r="P8" i="9"/>
  <c r="S8" i="9"/>
  <c r="H7" i="9"/>
  <c r="G16" i="9"/>
  <c r="C16" i="9"/>
  <c r="E8" i="9"/>
  <c r="C13" i="9"/>
  <c r="G15" i="9"/>
  <c r="N10" i="9"/>
  <c r="K11" i="9"/>
  <c r="H10" i="9"/>
  <c r="K9" i="9"/>
  <c r="L7" i="9"/>
  <c r="N11" i="9"/>
  <c r="F7" i="9"/>
  <c r="Q9" i="9"/>
  <c r="G14" i="9"/>
  <c r="Q8" i="9"/>
  <c r="I16" i="9"/>
  <c r="L12" i="9"/>
  <c r="E16" i="9"/>
  <c r="L14" i="9"/>
  <c r="I15" i="9"/>
  <c r="E10" i="9"/>
  <c r="G13" i="9"/>
  <c r="G9" i="9"/>
  <c r="Q10" i="9"/>
  <c r="D9" i="9"/>
  <c r="M16" i="9"/>
  <c r="D16" i="9"/>
  <c r="S12" i="9"/>
  <c r="F16" i="9"/>
  <c r="F12" i="9"/>
  <c r="I13" i="9"/>
  <c r="S14" i="9"/>
  <c r="L16" i="9"/>
  <c r="K14" i="9"/>
  <c r="M10" i="9"/>
  <c r="P12" i="9"/>
  <c r="C14" i="9"/>
  <c r="N16" i="9"/>
  <c r="D10" i="9"/>
  <c r="P11" i="9"/>
  <c r="E11" i="9"/>
  <c r="C12" i="9"/>
  <c r="P15" i="9"/>
  <c r="S7" i="9"/>
  <c r="F13" i="9"/>
  <c r="H8" i="9"/>
  <c r="Q15" i="9"/>
  <c r="P10" i="9"/>
  <c r="J12" i="9"/>
  <c r="J16" i="9"/>
  <c r="Q11" i="9"/>
  <c r="I7" i="9"/>
  <c r="G8" i="9"/>
  <c r="S9" i="9"/>
  <c r="L11" i="9"/>
  <c r="G12" i="9"/>
  <c r="Q14" i="9"/>
  <c r="C11" i="9"/>
  <c r="N8" i="9"/>
  <c r="L10" i="9"/>
  <c r="E12" i="9"/>
  <c r="E15" i="9"/>
  <c r="F14" i="9"/>
  <c r="O11" i="9" l="1"/>
  <c r="O9" i="9"/>
  <c r="O14" i="9"/>
  <c r="O8" i="9"/>
  <c r="O10" i="9"/>
  <c r="O12" i="9"/>
  <c r="O13" i="9"/>
  <c r="O16" i="9"/>
  <c r="O15" i="9"/>
  <c r="O7" i="9"/>
</calcChain>
</file>

<file path=xl/comments1.xml><?xml version="1.0" encoding="utf-8"?>
<comments xmlns="http://schemas.openxmlformats.org/spreadsheetml/2006/main">
  <authors>
    <author>Tom Barrett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</commentList>
</comments>
</file>

<file path=xl/comments2.xml><?xml version="1.0" encoding="utf-8"?>
<comments xmlns="http://schemas.openxmlformats.org/spreadsheetml/2006/main">
  <authors>
    <author>TBarrett</author>
  </authors>
  <commentList>
    <comment ref="M22" authorId="0" shapeId="0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sharedStrings.xml><?xml version="1.0" encoding="utf-8"?>
<sst xmlns="http://schemas.openxmlformats.org/spreadsheetml/2006/main" count="402" uniqueCount="272">
  <si>
    <t>Pieces</t>
  </si>
  <si>
    <t>Location</t>
  </si>
  <si>
    <t>Type</t>
  </si>
  <si>
    <t>Structure</t>
  </si>
  <si>
    <t>Stability</t>
  </si>
  <si>
    <t>Gravel</t>
  </si>
  <si>
    <t>LWDI</t>
  </si>
  <si>
    <t>Total Number of Pieces:</t>
  </si>
  <si>
    <t>Pieces per foot:</t>
  </si>
  <si>
    <t>Total Piece Score:</t>
  </si>
  <si>
    <t>Total Number of Dams:</t>
  </si>
  <si>
    <t>Dams per foot:</t>
  </si>
  <si>
    <t>Total pieces in zones 1-2:</t>
  </si>
  <si>
    <t>% in Dominant Size Class:</t>
  </si>
  <si>
    <t>Dominant Length Score:</t>
  </si>
  <si>
    <t>% Dominant Length</t>
  </si>
  <si>
    <t>Dominant Size Score</t>
  </si>
  <si>
    <t>Dominant Structure Score</t>
  </si>
  <si>
    <t>% Dominant Structure</t>
  </si>
  <si>
    <t>Dominant Stability Score</t>
  </si>
  <si>
    <t>% Dominant Stability</t>
  </si>
  <si>
    <t>Dominant Orientation</t>
  </si>
  <si>
    <t>% Dominant Orientation</t>
  </si>
  <si>
    <t>0.4 to 0.6</t>
  </si>
  <si>
    <t>0.6 to 0.8</t>
  </si>
  <si>
    <t>0.8 to 1.0</t>
  </si>
  <si>
    <t>&gt; 1.0</t>
  </si>
  <si>
    <t>10 to 20</t>
  </si>
  <si>
    <t>20 to 30</t>
  </si>
  <si>
    <t>Bridge</t>
  </si>
  <si>
    <t>Ramp</t>
  </si>
  <si>
    <t>Submersed</t>
  </si>
  <si>
    <t>Buried</t>
  </si>
  <si>
    <t>Plain</t>
  </si>
  <si>
    <t>Intermediate</t>
  </si>
  <si>
    <t>Sticky</t>
  </si>
  <si>
    <t>Moveable</t>
  </si>
  <si>
    <t>Secured</t>
  </si>
  <si>
    <t>0 to 20</t>
  </si>
  <si>
    <t>20 to 40</t>
  </si>
  <si>
    <t>40 to 60</t>
  </si>
  <si>
    <t>60 to 80</t>
  </si>
  <si>
    <t>80 to 90</t>
  </si>
  <si>
    <t>80 to 100</t>
  </si>
  <si>
    <t>Coarse</t>
  </si>
  <si>
    <t>Fine</t>
  </si>
  <si>
    <t>Partially high flow</t>
  </si>
  <si>
    <t>In high flow</t>
  </si>
  <si>
    <t>Partially low flow</t>
  </si>
  <si>
    <t>Mid low flow</t>
  </si>
  <si>
    <t>In low flow</t>
  </si>
  <si>
    <t>Identification</t>
  </si>
  <si>
    <t>Stratifiers</t>
  </si>
  <si>
    <t>Reference</t>
  </si>
  <si>
    <t>Mixed</t>
  </si>
  <si>
    <t>Intermittent</t>
  </si>
  <si>
    <t>Morphology</t>
  </si>
  <si>
    <t>Slope (ft/ft)</t>
  </si>
  <si>
    <t>LWD Summary</t>
  </si>
  <si>
    <t>Degraded</t>
  </si>
  <si>
    <t>Perennial</t>
  </si>
  <si>
    <t>LWDI Summary</t>
  </si>
  <si>
    <t>Condition</t>
  </si>
  <si>
    <t>Latitude</t>
  </si>
  <si>
    <t>Longitude</t>
  </si>
  <si>
    <t>Piece Score</t>
  </si>
  <si>
    <t>Dam Score</t>
  </si>
  <si>
    <t>Rosgen</t>
  </si>
  <si>
    <t>Stream</t>
  </si>
  <si>
    <t>Sheet</t>
  </si>
  <si>
    <t>Drainage</t>
  </si>
  <si>
    <t>Area</t>
  </si>
  <si>
    <t>Slope</t>
  </si>
  <si>
    <t>ft/ft</t>
  </si>
  <si>
    <t>Ephemeral</t>
  </si>
  <si>
    <t>Restored</t>
  </si>
  <si>
    <t>Silt/Clay</t>
  </si>
  <si>
    <t>Sand</t>
  </si>
  <si>
    <t>Cobble</t>
  </si>
  <si>
    <t>Boulder</t>
  </si>
  <si>
    <t>Bedrock</t>
  </si>
  <si>
    <t>Deciduous</t>
  </si>
  <si>
    <t>Evergreen</t>
  </si>
  <si>
    <t>% in Zones 1-2</t>
  </si>
  <si>
    <t>Forest Type</t>
  </si>
  <si>
    <t>Stream Condition</t>
  </si>
  <si>
    <t>Diameter (cm)</t>
  </si>
  <si>
    <t xml:space="preserve">60 to 80 </t>
  </si>
  <si>
    <t>Piece Count</t>
  </si>
  <si>
    <t>Check</t>
  </si>
  <si>
    <t>Entrenchment Ratio</t>
  </si>
  <si>
    <t>Floodprone Width (ft)</t>
  </si>
  <si>
    <t>W/D Ratio</t>
  </si>
  <si>
    <t>Stream Name</t>
  </si>
  <si>
    <t>Reach ID</t>
  </si>
  <si>
    <t>Watershed Name</t>
  </si>
  <si>
    <t>Forest Age (yrs)</t>
  </si>
  <si>
    <t>Coastal Plain</t>
  </si>
  <si>
    <t>Piedmont</t>
  </si>
  <si>
    <t>C5</t>
  </si>
  <si>
    <t>Physiographic</t>
  </si>
  <si>
    <t>Province</t>
  </si>
  <si>
    <t>Classification</t>
  </si>
  <si>
    <t xml:space="preserve">No. of </t>
  </si>
  <si>
    <t>Dams</t>
  </si>
  <si>
    <t>Pieces +</t>
  </si>
  <si>
    <t>C9</t>
  </si>
  <si>
    <t>C10</t>
  </si>
  <si>
    <t>U21</t>
  </si>
  <si>
    <t>No.</t>
  </si>
  <si>
    <t>Investigator(s)</t>
  </si>
  <si>
    <t>Date</t>
  </si>
  <si>
    <t>Latitude (dd)</t>
  </si>
  <si>
    <t>Longitude (dd)</t>
  </si>
  <si>
    <t>BKF Mean Depth (ft)</t>
  </si>
  <si>
    <t>Bed material</t>
  </si>
  <si>
    <t>County</t>
  </si>
  <si>
    <t>State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</si>
  <si>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</si>
  <si>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</si>
  <si>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</si>
  <si>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</si>
  <si>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</si>
  <si>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</si>
  <si>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</si>
  <si>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</si>
  <si>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</si>
  <si>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</si>
  <si>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</si>
  <si>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</si>
  <si>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</si>
  <si>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</si>
  <si>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Florida</t>
  </si>
  <si>
    <t>North Dakota</t>
  </si>
  <si>
    <t>Georgia</t>
  </si>
  <si>
    <t>Ohio</t>
  </si>
  <si>
    <t>Hawaii</t>
  </si>
  <si>
    <t>Oklahoma</t>
  </si>
  <si>
    <t>Idaho</t>
  </si>
  <si>
    <t>Oregon</t>
  </si>
  <si>
    <t>Illinois</t>
  </si>
  <si>
    <t>Pennsylvania</t>
  </si>
  <si>
    <t>Indiana</t>
  </si>
  <si>
    <t>Rhode Island</t>
  </si>
  <si>
    <t>Iowa</t>
  </si>
  <si>
    <t>South Carolina</t>
  </si>
  <si>
    <t>Kansas</t>
  </si>
  <si>
    <t>South Dakota</t>
  </si>
  <si>
    <t>Kentucky</t>
  </si>
  <si>
    <t>Tennessee</t>
  </si>
  <si>
    <t>Louisiana</t>
  </si>
  <si>
    <t>Texas</t>
  </si>
  <si>
    <t>Utah</t>
  </si>
  <si>
    <t>Maryland</t>
  </si>
  <si>
    <t>Vermont</t>
  </si>
  <si>
    <t>Massachusetts</t>
  </si>
  <si>
    <t>Virginia</t>
  </si>
  <si>
    <t>Michigan</t>
  </si>
  <si>
    <t>Washington</t>
  </si>
  <si>
    <t>Minnesota</t>
  </si>
  <si>
    <t>West Virginia</t>
  </si>
  <si>
    <t>Mississippi</t>
  </si>
  <si>
    <t>Wisconsin</t>
  </si>
  <si>
    <t>Missouri</t>
  </si>
  <si>
    <t>Wyoming</t>
  </si>
  <si>
    <t>Alabama</t>
  </si>
  <si>
    <t>Revised:</t>
  </si>
  <si>
    <t>By:</t>
  </si>
  <si>
    <t>TBB</t>
  </si>
  <si>
    <t>U19</t>
  </si>
  <si>
    <t>U4</t>
  </si>
  <si>
    <t>U6</t>
  </si>
  <si>
    <t>C6</t>
  </si>
  <si>
    <t>K5</t>
  </si>
  <si>
    <t>Appalachian Plateaus</t>
  </si>
  <si>
    <t>Valley and Ridge</t>
  </si>
  <si>
    <t>Blue Ridge Mountains</t>
  </si>
  <si>
    <t>Interior Low Plateaus</t>
  </si>
  <si>
    <t>Great Plains</t>
  </si>
  <si>
    <t>Adirondack</t>
  </si>
  <si>
    <t>Basin and Range</t>
  </si>
  <si>
    <t>Cascade-Sierra Mountains</t>
  </si>
  <si>
    <t>Colorado Plateaus</t>
  </si>
  <si>
    <t>Columbia Plateaus</t>
  </si>
  <si>
    <t>Lower Californian</t>
  </si>
  <si>
    <t>Middle Rocky Mountains</t>
  </si>
  <si>
    <t>New England</t>
  </si>
  <si>
    <t>Northern Rocky Mountains</t>
  </si>
  <si>
    <t>Ouachita</t>
  </si>
  <si>
    <t>Ozark Plateaus</t>
  </si>
  <si>
    <t>Southern Rocky Mountains</t>
  </si>
  <si>
    <t>St. Lawrence Valley</t>
  </si>
  <si>
    <t>Superior Upland</t>
  </si>
  <si>
    <t>Wyoming Basin</t>
  </si>
  <si>
    <t>Managed</t>
  </si>
  <si>
    <t xml:space="preserve">30 to 40    </t>
  </si>
  <si>
    <t xml:space="preserve">40 to 50   </t>
  </si>
  <si>
    <t>Survey Length (ft)</t>
  </si>
  <si>
    <t>Phys. Province</t>
  </si>
  <si>
    <t>Dominant Species</t>
  </si>
  <si>
    <t>Orientation (deg)</t>
  </si>
  <si>
    <t>Stream Classification</t>
  </si>
  <si>
    <t>BKF Width (ft)</t>
  </si>
  <si>
    <t xml:space="preserve">&gt;50              </t>
  </si>
  <si>
    <t>CATEGORY</t>
  </si>
  <si>
    <t>SCORE</t>
  </si>
  <si>
    <t>LARGE WOODY DEBRIS FIELD FORM</t>
  </si>
  <si>
    <t>Length/BKF Width</t>
  </si>
  <si>
    <t>Length                                    (% of BKF Width)</t>
  </si>
  <si>
    <t>Height                                    (% of BKF Depth)</t>
  </si>
  <si>
    <t xml:space="preserve"> Survey Length = 328 ft/100 m</t>
  </si>
  <si>
    <t xml:space="preserve">Rosgen Type </t>
  </si>
  <si>
    <t>Bed mat.</t>
  </si>
  <si>
    <t>"See Notes"</t>
  </si>
  <si>
    <t>Physiograhic Province</t>
  </si>
  <si>
    <t>Phys Prov</t>
  </si>
  <si>
    <t>For Type</t>
  </si>
  <si>
    <t>Blank_Data_Entry</t>
  </si>
  <si>
    <t>G5</t>
  </si>
  <si>
    <t>K10</t>
  </si>
  <si>
    <t>G6</t>
  </si>
  <si>
    <t>K8</t>
  </si>
  <si>
    <t>K6</t>
  </si>
  <si>
    <t>Weighted Dam Score:</t>
  </si>
  <si>
    <t>Dam Score:</t>
  </si>
  <si>
    <t>Weighted Dam</t>
  </si>
  <si>
    <t>Score</t>
  </si>
  <si>
    <t>u23</t>
  </si>
  <si>
    <t>u22</t>
  </si>
  <si>
    <t>Ephemeral       Intermittent       Perennial</t>
  </si>
  <si>
    <t>Field Notes:</t>
  </si>
  <si>
    <t>Degraded     Restored     Reference     Managed</t>
  </si>
  <si>
    <t>TOTAL PIECES</t>
  </si>
  <si>
    <t>TOTAL DAMS</t>
  </si>
  <si>
    <t>Int/Fine</t>
  </si>
  <si>
    <t>Coarse/Int</t>
  </si>
  <si>
    <t>Mov/Int</t>
  </si>
  <si>
    <t>Plain/Int</t>
  </si>
  <si>
    <t>Int/Sticky</t>
  </si>
  <si>
    <t>Int/Sec</t>
  </si>
  <si>
    <t>* PIECES *</t>
  </si>
  <si>
    <t>** DEBRIS DAMS **</t>
  </si>
  <si>
    <t>PIECE SCORES</t>
  </si>
  <si>
    <t>Additional Notes:</t>
  </si>
  <si>
    <t xml:space="preserve">  * Pieces - Non-living wood that has a large end diameter ≥ 10 cm and has a length ≥ 1 m.   ** Debris Dams - Three (3) or more pieces touching.</t>
  </si>
  <si>
    <t>Rosgen Type</t>
  </si>
  <si>
    <t>A</t>
  </si>
  <si>
    <t>C</t>
  </si>
  <si>
    <t>D</t>
  </si>
  <si>
    <t>F</t>
  </si>
  <si>
    <t>G</t>
  </si>
  <si>
    <t>B</t>
  </si>
  <si>
    <t>E</t>
  </si>
  <si>
    <t>"See Field Notes"</t>
  </si>
  <si>
    <t>3.  This sample reach code (ex. MCR1) will be used in the LWDI Summary Tab</t>
  </si>
  <si>
    <t>2.  Rename each TAB to Match Your Sample Reach (Example - Mill Creek, Reach 1 = MCR1)</t>
  </si>
  <si>
    <t>DAM SCORES</t>
  </si>
  <si>
    <r>
      <t xml:space="preserve">User Notes:  </t>
    </r>
    <r>
      <rPr>
        <b/>
        <sz val="10"/>
        <rFont val="Arial"/>
        <family val="2"/>
      </rPr>
      <t/>
    </r>
  </si>
  <si>
    <r>
      <t>Drainage Area (mi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</si>
  <si>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mi</t>
    </r>
    <r>
      <rPr>
        <b/>
        <vertAlign val="superscript"/>
        <sz val="12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</si>
  <si>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Zone 4</t>
    </r>
    <r>
      <rPr>
        <sz val="10"/>
        <color theme="1"/>
        <rFont val="Arial"/>
        <family val="2"/>
      </rPr>
      <t xml:space="preserve"> (Above BKF/Extending into Channel)</t>
    </r>
  </si>
  <si>
    <r>
      <rPr>
        <b/>
        <sz val="10"/>
        <color theme="1"/>
        <rFont val="Arial"/>
        <family val="2"/>
      </rPr>
      <t>Zone 3</t>
    </r>
    <r>
      <rPr>
        <sz val="10"/>
        <color theme="1"/>
        <rFont val="Arial"/>
        <family val="2"/>
      </rPr>
      <t xml:space="preserve"> (Above BKF/Within Streambanks)</t>
    </r>
  </si>
  <si>
    <r>
      <rPr>
        <b/>
        <sz val="10"/>
        <color theme="1"/>
        <rFont val="Arial"/>
        <family val="2"/>
      </rPr>
      <t>Zone 2</t>
    </r>
    <r>
      <rPr>
        <sz val="10"/>
        <color theme="1"/>
        <rFont val="Arial"/>
        <family val="2"/>
      </rPr>
      <t xml:space="preserve">    (Above WS/Below BKF)</t>
    </r>
  </si>
  <si>
    <t xml:space="preserve">  Deciduous        Evergreen        Mixed         Other</t>
  </si>
  <si>
    <r>
      <rPr>
        <b/>
        <sz val="11"/>
        <color theme="1"/>
        <rFont val="Arial"/>
        <family val="2"/>
      </rPr>
      <t>Zone 1</t>
    </r>
    <r>
      <rPr>
        <sz val="11"/>
        <color theme="1"/>
        <rFont val="Arial"/>
        <family val="2"/>
      </rPr>
      <t xml:space="preserve"> (Below WS)</t>
    </r>
  </si>
  <si>
    <r>
      <rPr>
        <b/>
        <sz val="10"/>
        <color theme="1"/>
        <rFont val="Arial"/>
        <family val="2"/>
      </rPr>
      <t>Zone 4</t>
    </r>
    <r>
      <rPr>
        <sz val="10"/>
        <color theme="1"/>
        <rFont val="Arial"/>
        <family val="2"/>
      </rPr>
      <t xml:space="preserve"> (Above BKF/Hanging into Ch)</t>
    </r>
  </si>
  <si>
    <r>
      <rPr>
        <b/>
        <sz val="10"/>
        <color theme="1"/>
        <rFont val="Arial"/>
        <family val="2"/>
      </rPr>
      <t>Zone 2</t>
    </r>
    <r>
      <rPr>
        <sz val="10"/>
        <color theme="1"/>
        <rFont val="Arial"/>
        <family val="2"/>
      </rPr>
      <t xml:space="preserve"> (Above WS/Below BKF)</t>
    </r>
  </si>
  <si>
    <t xml:space="preserve">4.  Add any additional information that will help to describe the site </t>
  </si>
  <si>
    <t xml:space="preserve">1.  Copy and Rename "Blank_Data_Entry" Form Tab as needed.   </t>
  </si>
  <si>
    <t>0 to 0.4</t>
  </si>
  <si>
    <t>Date Revised: 10/19/2016</t>
  </si>
  <si>
    <t>Revised:  10/18/2016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</si>
</sst>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sz val="16"/>
      <color theme="1"/>
      <name val="Garamond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1" fillId="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8" borderId="42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16" fillId="8" borderId="44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8" borderId="19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0" fontId="16" fillId="9" borderId="14" xfId="0" applyFont="1" applyFill="1" applyBorder="1" applyAlignment="1">
      <alignment vertical="center"/>
    </xf>
    <xf numFmtId="0" fontId="16" fillId="9" borderId="22" xfId="0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vertical="center"/>
    </xf>
    <xf numFmtId="0" fontId="16" fillId="8" borderId="47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0" fontId="16" fillId="8" borderId="35" xfId="0" applyFont="1" applyFill="1" applyBorder="1" applyAlignment="1">
      <alignment vertical="center"/>
    </xf>
    <xf numFmtId="0" fontId="16" fillId="8" borderId="36" xfId="0" applyFont="1" applyFill="1" applyBorder="1" applyAlignment="1">
      <alignment vertical="center"/>
    </xf>
    <xf numFmtId="0" fontId="16" fillId="8" borderId="48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vertical="center"/>
    </xf>
    <xf numFmtId="0" fontId="16" fillId="9" borderId="50" xfId="0" applyFont="1" applyFill="1" applyBorder="1" applyAlignment="1">
      <alignment horizontal="center" vertical="center"/>
    </xf>
    <xf numFmtId="166" fontId="16" fillId="9" borderId="33" xfId="0" applyNumberFormat="1" applyFont="1" applyFill="1" applyBorder="1" applyAlignment="1">
      <alignment vertical="center"/>
    </xf>
    <xf numFmtId="0" fontId="16" fillId="9" borderId="47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2" fontId="16" fillId="4" borderId="27" xfId="0" applyNumberFormat="1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9" fontId="16" fillId="0" borderId="6" xfId="1" applyFont="1" applyBorder="1" applyAlignment="1">
      <alignment horizontal="center" vertical="center"/>
    </xf>
    <xf numFmtId="9" fontId="16" fillId="0" borderId="0" xfId="1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9" fontId="16" fillId="0" borderId="6" xfId="1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8" fillId="6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14" fontId="16" fillId="0" borderId="0" xfId="0" applyNumberFormat="1" applyFont="1" applyBorder="1"/>
    <xf numFmtId="0" fontId="16" fillId="0" borderId="0" xfId="0" applyFont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9" borderId="45" xfId="0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11" fillId="7" borderId="29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6" fillId="9" borderId="9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17" fillId="9" borderId="45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9" borderId="12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6" fillId="9" borderId="22" xfId="0" applyFont="1" applyFill="1" applyBorder="1" applyAlignment="1">
      <alignment horizontal="left" vertical="center"/>
    </xf>
    <xf numFmtId="0" fontId="16" fillId="9" borderId="34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3" fillId="0" borderId="57" xfId="0" applyFont="1" applyBorder="1" applyAlignment="1">
      <alignment horizontal="center"/>
    </xf>
    <xf numFmtId="0" fontId="16" fillId="8" borderId="52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6" fillId="9" borderId="54" xfId="0" applyNumberFormat="1" applyFont="1" applyFill="1" applyBorder="1" applyAlignment="1">
      <alignment horizontal="center" vertical="center"/>
    </xf>
    <xf numFmtId="166" fontId="16" fillId="9" borderId="45" xfId="0" applyNumberFormat="1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166" fontId="16" fillId="8" borderId="52" xfId="0" applyNumberFormat="1" applyFont="1" applyFill="1" applyBorder="1" applyAlignment="1">
      <alignment horizontal="center" vertical="center"/>
    </xf>
    <xf numFmtId="166" fontId="16" fillId="8" borderId="12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6" fillId="8" borderId="5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left" vertical="center"/>
    </xf>
    <xf numFmtId="0" fontId="16" fillId="9" borderId="63" xfId="0" applyFont="1" applyFill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6" fillId="9" borderId="54" xfId="0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14" fontId="16" fillId="8" borderId="52" xfId="0" applyNumberFormat="1" applyFont="1" applyFill="1" applyBorder="1" applyAlignment="1">
      <alignment horizontal="center" vertical="center"/>
    </xf>
    <xf numFmtId="14" fontId="16" fillId="8" borderId="12" xfId="0" applyNumberFormat="1" applyFont="1" applyFill="1" applyBorder="1" applyAlignment="1">
      <alignment horizontal="center" vertical="center"/>
    </xf>
    <xf numFmtId="14" fontId="16" fillId="8" borderId="6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6" fillId="0" borderId="29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68"/>
  <sheetViews>
    <sheetView tabSelected="1" view="pageBreakPreview" zoomScale="70" zoomScaleNormal="50" zoomScaleSheetLayoutView="70" workbookViewId="0">
      <selection activeCell="H5" sqref="H5"/>
    </sheetView>
  </sheetViews>
  <sheetFormatPr defaultRowHeight="14.4" x14ac:dyDescent="0.3"/>
  <cols>
    <col min="1" max="1" width="3.6640625" customWidth="1"/>
    <col min="2" max="2" width="20.6640625" customWidth="1"/>
    <col min="3" max="3" width="13.6640625" customWidth="1"/>
    <col min="4" max="4" width="18.6640625" customWidth="1"/>
    <col min="5" max="5" width="11.44140625" style="2" customWidth="1"/>
    <col min="6" max="6" width="20.6640625" style="2" customWidth="1"/>
    <col min="7" max="7" width="13.6640625" style="2" customWidth="1"/>
    <col min="8" max="8" width="18.6640625" customWidth="1"/>
    <col min="9" max="9" width="13.6640625" style="2" customWidth="1"/>
    <col min="10" max="10" width="18.6640625" customWidth="1"/>
    <col min="11" max="11" width="10.6640625" style="2" customWidth="1"/>
    <col min="12" max="12" width="17.6640625" customWidth="1"/>
    <col min="13" max="13" width="16.88671875" customWidth="1"/>
    <col min="15" max="16" width="9.109375" style="1"/>
    <col min="17" max="17" width="9.88671875" style="1" bestFit="1" customWidth="1"/>
    <col min="19" max="19" width="88.44140625" bestFit="1" customWidth="1"/>
  </cols>
  <sheetData>
    <row r="1" spans="2:25" ht="9.9" customHeight="1" x14ac:dyDescent="0.3"/>
    <row r="2" spans="2:25" ht="26.1" customHeight="1" thickBot="1" x14ac:dyDescent="0.45">
      <c r="B2" s="22" t="s">
        <v>206</v>
      </c>
      <c r="C2" s="15"/>
      <c r="D2" s="20"/>
      <c r="E2" s="21"/>
      <c r="F2" s="9"/>
      <c r="G2" s="9"/>
      <c r="H2" s="10"/>
      <c r="I2" s="9"/>
      <c r="J2" s="10"/>
      <c r="K2" s="9"/>
      <c r="L2" s="127" t="s">
        <v>270</v>
      </c>
      <c r="M2" s="127"/>
    </row>
    <row r="3" spans="2:25" s="3" customFormat="1" ht="24" customHeight="1" x14ac:dyDescent="0.3">
      <c r="B3" s="25" t="s">
        <v>110</v>
      </c>
      <c r="C3" s="137"/>
      <c r="D3" s="137"/>
      <c r="E3" s="137"/>
      <c r="F3" s="38" t="s">
        <v>117</v>
      </c>
      <c r="G3" s="39"/>
      <c r="H3" s="39"/>
      <c r="I3" s="39"/>
      <c r="J3" s="38" t="s">
        <v>84</v>
      </c>
      <c r="K3" s="132" t="s">
        <v>263</v>
      </c>
      <c r="L3" s="132"/>
      <c r="M3" s="133"/>
      <c r="O3" s="11"/>
      <c r="P3" s="1"/>
      <c r="Q3" s="1"/>
    </row>
    <row r="4" spans="2:25" s="3" customFormat="1" ht="24" customHeight="1" x14ac:dyDescent="0.3">
      <c r="B4" s="26" t="s">
        <v>111</v>
      </c>
      <c r="C4" s="131"/>
      <c r="D4" s="131"/>
      <c r="E4" s="131"/>
      <c r="F4" s="40" t="s">
        <v>116</v>
      </c>
      <c r="G4" s="41"/>
      <c r="H4" s="41"/>
      <c r="I4" s="41"/>
      <c r="J4" s="40" t="s">
        <v>96</v>
      </c>
      <c r="K4" s="131"/>
      <c r="L4" s="131"/>
      <c r="M4" s="42"/>
      <c r="O4" s="11"/>
      <c r="P4" s="11"/>
      <c r="Q4" s="11"/>
    </row>
    <row r="5" spans="2:25" s="3" customFormat="1" ht="24" customHeight="1" x14ac:dyDescent="0.3">
      <c r="B5" s="26" t="s">
        <v>93</v>
      </c>
      <c r="C5" s="131"/>
      <c r="D5" s="131"/>
      <c r="E5" s="131"/>
      <c r="F5" s="40" t="s">
        <v>198</v>
      </c>
      <c r="G5" s="41"/>
      <c r="H5" s="41"/>
      <c r="I5" s="41"/>
      <c r="J5" s="40" t="s">
        <v>112</v>
      </c>
      <c r="K5" s="131"/>
      <c r="L5" s="131"/>
      <c r="M5" s="42"/>
      <c r="O5" s="11"/>
      <c r="P5" s="11"/>
      <c r="Q5" s="11"/>
    </row>
    <row r="6" spans="2:25" s="3" customFormat="1" ht="24" customHeight="1" x14ac:dyDescent="0.3">
      <c r="B6" s="27" t="s">
        <v>94</v>
      </c>
      <c r="C6" s="131"/>
      <c r="D6" s="131"/>
      <c r="E6" s="131"/>
      <c r="F6" s="40" t="s">
        <v>258</v>
      </c>
      <c r="G6" s="41"/>
      <c r="H6" s="43"/>
      <c r="I6" s="43"/>
      <c r="J6" s="40" t="s">
        <v>113</v>
      </c>
      <c r="K6" s="131"/>
      <c r="L6" s="131"/>
      <c r="M6" s="44"/>
      <c r="O6" s="11"/>
      <c r="P6" s="11"/>
      <c r="Q6" s="11"/>
    </row>
    <row r="7" spans="2:25" s="3" customFormat="1" ht="24" customHeight="1" thickBot="1" x14ac:dyDescent="0.35">
      <c r="B7" s="28" t="s">
        <v>95</v>
      </c>
      <c r="C7" s="135"/>
      <c r="D7" s="135"/>
      <c r="E7" s="135"/>
      <c r="F7" s="45" t="s">
        <v>199</v>
      </c>
      <c r="G7" s="134"/>
      <c r="H7" s="135"/>
      <c r="I7" s="135"/>
      <c r="J7" s="135"/>
      <c r="K7" s="135"/>
      <c r="L7" s="135"/>
      <c r="M7" s="136"/>
      <c r="O7" s="11"/>
      <c r="P7" s="11"/>
      <c r="Q7" s="11"/>
    </row>
    <row r="8" spans="2:25" s="3" customFormat="1" ht="24" customHeight="1" thickTop="1" x14ac:dyDescent="0.3">
      <c r="B8" s="29" t="s">
        <v>197</v>
      </c>
      <c r="C8" s="46">
        <v>328</v>
      </c>
      <c r="D8" s="145" t="s">
        <v>210</v>
      </c>
      <c r="E8" s="146"/>
      <c r="F8" s="47" t="s">
        <v>202</v>
      </c>
      <c r="G8" s="124"/>
      <c r="H8" s="48"/>
      <c r="I8" s="48"/>
      <c r="J8" s="49" t="s">
        <v>57</v>
      </c>
      <c r="K8" s="143"/>
      <c r="L8" s="143"/>
      <c r="M8" s="144"/>
      <c r="O8" s="16"/>
    </row>
    <row r="9" spans="2:25" s="3" customFormat="1" ht="24" customHeight="1" x14ac:dyDescent="0.3">
      <c r="B9" s="30" t="s">
        <v>201</v>
      </c>
      <c r="C9" s="156" t="s">
        <v>229</v>
      </c>
      <c r="D9" s="156"/>
      <c r="E9" s="156"/>
      <c r="F9" s="51" t="s">
        <v>114</v>
      </c>
      <c r="G9" s="34"/>
      <c r="H9" s="34"/>
      <c r="I9" s="34"/>
      <c r="J9" s="51" t="s">
        <v>115</v>
      </c>
      <c r="K9" s="151"/>
      <c r="L9" s="151"/>
      <c r="M9" s="152"/>
      <c r="O9" s="17"/>
      <c r="P9" s="5"/>
    </row>
    <row r="10" spans="2:25" s="3" customFormat="1" ht="24" customHeight="1" thickBot="1" x14ac:dyDescent="0.35">
      <c r="B10" s="31" t="s">
        <v>85</v>
      </c>
      <c r="C10" s="147" t="s">
        <v>231</v>
      </c>
      <c r="D10" s="147"/>
      <c r="E10" s="147"/>
      <c r="F10" s="52" t="s">
        <v>91</v>
      </c>
      <c r="G10" s="36"/>
      <c r="H10" s="36"/>
      <c r="I10" s="53"/>
      <c r="J10" s="52" t="s">
        <v>211</v>
      </c>
      <c r="K10" s="153"/>
      <c r="L10" s="153"/>
      <c r="M10" s="154"/>
      <c r="O10" s="17"/>
      <c r="P10" s="5"/>
    </row>
    <row r="11" spans="2:25" s="3" customFormat="1" ht="30" customHeight="1" thickBot="1" x14ac:dyDescent="0.35">
      <c r="B11" s="32" t="s">
        <v>230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  <c r="O11" s="17"/>
      <c r="P11" s="5"/>
    </row>
    <row r="12" spans="2:25" s="3" customFormat="1" ht="19.95" customHeight="1" thickBot="1" x14ac:dyDescent="0.35">
      <c r="B12" s="55"/>
      <c r="C12" s="155" t="s">
        <v>205</v>
      </c>
      <c r="D12" s="155"/>
      <c r="E12" s="155"/>
      <c r="F12" s="155"/>
      <c r="G12" s="155"/>
      <c r="H12" s="155"/>
      <c r="I12" s="155"/>
      <c r="J12" s="155"/>
      <c r="K12" s="155"/>
      <c r="L12" s="155"/>
      <c r="M12" s="56"/>
      <c r="O12" s="13"/>
      <c r="P12" s="2"/>
      <c r="Q12"/>
    </row>
    <row r="13" spans="2:25" s="3" customFormat="1" ht="22.2" customHeight="1" thickBot="1" x14ac:dyDescent="0.35">
      <c r="B13" s="57"/>
      <c r="C13" s="148">
        <v>1</v>
      </c>
      <c r="D13" s="149"/>
      <c r="E13" s="148">
        <v>2</v>
      </c>
      <c r="F13" s="149"/>
      <c r="G13" s="148">
        <v>3</v>
      </c>
      <c r="H13" s="149"/>
      <c r="I13" s="148">
        <v>4</v>
      </c>
      <c r="J13" s="149"/>
      <c r="K13" s="148">
        <v>5</v>
      </c>
      <c r="L13" s="150"/>
      <c r="M13" s="58"/>
      <c r="O13" s="17"/>
      <c r="P13" s="5"/>
    </row>
    <row r="14" spans="2:25" s="3" customFormat="1" ht="19.95" customHeight="1" thickBot="1" x14ac:dyDescent="0.35">
      <c r="B14" s="59" t="s">
        <v>204</v>
      </c>
      <c r="C14" s="128" t="s">
        <v>240</v>
      </c>
      <c r="D14" s="129"/>
      <c r="E14" s="129"/>
      <c r="F14" s="129"/>
      <c r="G14" s="129"/>
      <c r="H14" s="129"/>
      <c r="I14" s="129"/>
      <c r="J14" s="129"/>
      <c r="K14" s="129"/>
      <c r="L14" s="130"/>
      <c r="M14" s="60" t="s">
        <v>232</v>
      </c>
      <c r="O14" s="11"/>
      <c r="P14" s="11"/>
      <c r="Q14" s="11"/>
      <c r="R14" s="4"/>
      <c r="S14" s="4"/>
      <c r="T14" s="4"/>
      <c r="U14" s="4"/>
      <c r="V14" s="4"/>
      <c r="W14" s="4"/>
      <c r="X14" s="4"/>
      <c r="Y14" s="4"/>
    </row>
    <row r="15" spans="2:25" s="5" customFormat="1" ht="40.200000000000003" customHeight="1" x14ac:dyDescent="0.3">
      <c r="B15" s="81" t="s">
        <v>207</v>
      </c>
      <c r="C15" s="61" t="s">
        <v>269</v>
      </c>
      <c r="D15" s="74"/>
      <c r="E15" s="61" t="s">
        <v>23</v>
      </c>
      <c r="F15" s="62"/>
      <c r="G15" s="61" t="s">
        <v>24</v>
      </c>
      <c r="H15" s="63"/>
      <c r="I15" s="61" t="s">
        <v>25</v>
      </c>
      <c r="J15" s="63"/>
      <c r="K15" s="61" t="s">
        <v>26</v>
      </c>
      <c r="L15" s="63"/>
      <c r="M15" s="75"/>
      <c r="O15" s="12"/>
      <c r="P15" s="12"/>
      <c r="Q15" s="12"/>
      <c r="R15" s="6"/>
      <c r="S15" s="6"/>
      <c r="T15" s="6"/>
      <c r="U15" s="6"/>
      <c r="V15" s="6"/>
      <c r="W15" s="6"/>
      <c r="X15" s="6"/>
      <c r="Y15" s="6"/>
    </row>
    <row r="16" spans="2:25" s="5" customFormat="1" ht="40.200000000000003" customHeight="1" x14ac:dyDescent="0.3">
      <c r="B16" s="82" t="s">
        <v>86</v>
      </c>
      <c r="C16" s="65" t="s">
        <v>27</v>
      </c>
      <c r="D16" s="76"/>
      <c r="E16" s="66" t="s">
        <v>28</v>
      </c>
      <c r="F16" s="67"/>
      <c r="G16" s="66" t="s">
        <v>195</v>
      </c>
      <c r="H16" s="68"/>
      <c r="I16" s="66" t="s">
        <v>196</v>
      </c>
      <c r="J16" s="68"/>
      <c r="K16" s="66" t="s">
        <v>203</v>
      </c>
      <c r="L16" s="68"/>
      <c r="M16" s="77"/>
      <c r="O16" s="12"/>
      <c r="P16" s="12"/>
      <c r="Q16" s="12"/>
      <c r="R16" s="6"/>
      <c r="S16" s="6"/>
      <c r="T16" s="6"/>
      <c r="U16" s="6"/>
      <c r="V16" s="6"/>
      <c r="W16" s="6"/>
      <c r="X16" s="6"/>
      <c r="Y16" s="6"/>
    </row>
    <row r="17" spans="2:25" s="5" customFormat="1" ht="49.95" customHeight="1" x14ac:dyDescent="0.3">
      <c r="B17" s="82" t="s">
        <v>1</v>
      </c>
      <c r="C17" s="23" t="s">
        <v>260</v>
      </c>
      <c r="D17" s="76"/>
      <c r="E17" s="138"/>
      <c r="F17" s="139"/>
      <c r="G17" s="23" t="s">
        <v>261</v>
      </c>
      <c r="H17" s="68"/>
      <c r="I17" s="23" t="s">
        <v>262</v>
      </c>
      <c r="J17" s="68"/>
      <c r="K17" s="54" t="s">
        <v>264</v>
      </c>
      <c r="L17" s="68"/>
      <c r="M17" s="77"/>
      <c r="O17" s="12"/>
      <c r="P17" s="12"/>
      <c r="Q17" s="12"/>
      <c r="R17" s="6"/>
      <c r="S17" s="6"/>
      <c r="T17" s="6"/>
      <c r="U17" s="6"/>
      <c r="V17" s="6"/>
      <c r="W17" s="6"/>
      <c r="X17" s="6"/>
      <c r="Y17" s="6"/>
    </row>
    <row r="18" spans="2:25" s="5" customFormat="1" ht="40.200000000000003" customHeight="1" x14ac:dyDescent="0.3">
      <c r="B18" s="82" t="s">
        <v>2</v>
      </c>
      <c r="C18" s="66" t="s">
        <v>29</v>
      </c>
      <c r="D18" s="76"/>
      <c r="E18" s="138"/>
      <c r="F18" s="139"/>
      <c r="G18" s="66" t="s">
        <v>30</v>
      </c>
      <c r="H18" s="68"/>
      <c r="I18" s="66" t="s">
        <v>31</v>
      </c>
      <c r="J18" s="68"/>
      <c r="K18" s="66" t="s">
        <v>32</v>
      </c>
      <c r="L18" s="68"/>
      <c r="M18" s="77"/>
      <c r="O18" s="12"/>
      <c r="P18" s="12"/>
      <c r="Q18" s="12"/>
      <c r="R18" s="6"/>
      <c r="S18" s="6"/>
      <c r="T18" s="6"/>
      <c r="U18" s="6"/>
      <c r="V18" s="6"/>
      <c r="W18" s="6"/>
      <c r="X18" s="6"/>
      <c r="Y18" s="6"/>
    </row>
    <row r="19" spans="2:25" s="5" customFormat="1" ht="40.200000000000003" customHeight="1" x14ac:dyDescent="0.3">
      <c r="B19" s="82" t="s">
        <v>3</v>
      </c>
      <c r="C19" s="66" t="s">
        <v>33</v>
      </c>
      <c r="D19" s="76"/>
      <c r="E19" s="66" t="s">
        <v>237</v>
      </c>
      <c r="F19" s="67"/>
      <c r="G19" s="66" t="s">
        <v>34</v>
      </c>
      <c r="H19" s="68"/>
      <c r="I19" s="66" t="s">
        <v>238</v>
      </c>
      <c r="J19" s="67"/>
      <c r="K19" s="66" t="s">
        <v>35</v>
      </c>
      <c r="L19" s="68"/>
      <c r="M19" s="77"/>
      <c r="O19" s="12"/>
      <c r="P19" s="12"/>
      <c r="Q19" s="12"/>
      <c r="R19" s="6"/>
      <c r="S19" s="6"/>
      <c r="T19" s="6"/>
      <c r="U19" s="6"/>
      <c r="V19" s="6"/>
      <c r="W19" s="6"/>
      <c r="X19" s="6"/>
      <c r="Y19" s="6"/>
    </row>
    <row r="20" spans="2:25" s="5" customFormat="1" ht="40.200000000000003" customHeight="1" x14ac:dyDescent="0.3">
      <c r="B20" s="82" t="s">
        <v>4</v>
      </c>
      <c r="C20" s="66" t="s">
        <v>36</v>
      </c>
      <c r="D20" s="76"/>
      <c r="E20" s="66" t="s">
        <v>236</v>
      </c>
      <c r="F20" s="67"/>
      <c r="G20" s="66" t="s">
        <v>34</v>
      </c>
      <c r="H20" s="68"/>
      <c r="I20" s="66" t="s">
        <v>239</v>
      </c>
      <c r="J20" s="67"/>
      <c r="K20" s="66" t="s">
        <v>37</v>
      </c>
      <c r="L20" s="68"/>
      <c r="M20" s="77"/>
      <c r="O20" s="12"/>
      <c r="P20" s="12"/>
      <c r="Q20" s="12"/>
      <c r="R20" s="6"/>
      <c r="S20" s="6"/>
      <c r="T20" s="6"/>
      <c r="U20" s="6"/>
      <c r="V20" s="6"/>
      <c r="W20" s="6"/>
      <c r="X20" s="6"/>
      <c r="Y20" s="6"/>
    </row>
    <row r="21" spans="2:25" s="5" customFormat="1" ht="40.200000000000003" customHeight="1" thickBot="1" x14ac:dyDescent="0.35">
      <c r="B21" s="83" t="s">
        <v>200</v>
      </c>
      <c r="C21" s="70" t="s">
        <v>38</v>
      </c>
      <c r="D21" s="78"/>
      <c r="E21" s="70" t="s">
        <v>39</v>
      </c>
      <c r="F21" s="71"/>
      <c r="G21" s="70" t="s">
        <v>40</v>
      </c>
      <c r="H21" s="72"/>
      <c r="I21" s="70" t="s">
        <v>87</v>
      </c>
      <c r="J21" s="72"/>
      <c r="K21" s="70" t="s">
        <v>42</v>
      </c>
      <c r="L21" s="72"/>
      <c r="M21" s="79"/>
      <c r="O21" s="12"/>
      <c r="P21" s="12"/>
      <c r="Q21" s="12"/>
      <c r="R21" s="6"/>
      <c r="S21" s="6"/>
      <c r="T21" s="6"/>
      <c r="U21" s="6"/>
      <c r="V21" s="6"/>
      <c r="W21" s="6"/>
      <c r="X21" s="6"/>
      <c r="Y21" s="6"/>
    </row>
    <row r="22" spans="2:25" s="5" customFormat="1" ht="19.95" customHeight="1" thickBot="1" x14ac:dyDescent="0.35">
      <c r="B22" s="59" t="s">
        <v>204</v>
      </c>
      <c r="C22" s="128" t="s">
        <v>241</v>
      </c>
      <c r="D22" s="129"/>
      <c r="E22" s="129"/>
      <c r="F22" s="129"/>
      <c r="G22" s="129"/>
      <c r="H22" s="129"/>
      <c r="I22" s="129"/>
      <c r="J22" s="129"/>
      <c r="K22" s="129"/>
      <c r="L22" s="130"/>
      <c r="M22" s="60" t="s">
        <v>233</v>
      </c>
      <c r="O22" s="12"/>
      <c r="P22" s="12"/>
      <c r="Q22" s="12"/>
      <c r="R22" s="6"/>
      <c r="S22" s="6"/>
      <c r="T22" s="6"/>
      <c r="U22" s="6"/>
      <c r="V22" s="6"/>
      <c r="W22" s="6"/>
      <c r="X22" s="6"/>
      <c r="Y22" s="6"/>
    </row>
    <row r="23" spans="2:25" s="5" customFormat="1" ht="40.200000000000003" customHeight="1" x14ac:dyDescent="0.3">
      <c r="B23" s="81" t="s">
        <v>208</v>
      </c>
      <c r="C23" s="61" t="s">
        <v>38</v>
      </c>
      <c r="D23" s="74"/>
      <c r="E23" s="61" t="s">
        <v>39</v>
      </c>
      <c r="F23" s="62"/>
      <c r="G23" s="61" t="s">
        <v>40</v>
      </c>
      <c r="H23" s="63"/>
      <c r="I23" s="61" t="s">
        <v>41</v>
      </c>
      <c r="J23" s="62"/>
      <c r="K23" s="61" t="s">
        <v>43</v>
      </c>
      <c r="L23" s="63"/>
      <c r="M23" s="75"/>
      <c r="O23" s="12"/>
      <c r="P23" s="12"/>
      <c r="Q23" s="12"/>
    </row>
    <row r="24" spans="2:25" s="5" customFormat="1" ht="40.200000000000003" customHeight="1" x14ac:dyDescent="0.3">
      <c r="B24" s="82" t="s">
        <v>209</v>
      </c>
      <c r="C24" s="66" t="s">
        <v>38</v>
      </c>
      <c r="D24" s="76"/>
      <c r="E24" s="66" t="s">
        <v>39</v>
      </c>
      <c r="F24" s="67"/>
      <c r="G24" s="66" t="s">
        <v>40</v>
      </c>
      <c r="H24" s="68"/>
      <c r="I24" s="66" t="s">
        <v>41</v>
      </c>
      <c r="J24" s="67"/>
      <c r="K24" s="66" t="s">
        <v>43</v>
      </c>
      <c r="L24" s="68"/>
      <c r="M24" s="77"/>
      <c r="O24" s="12"/>
      <c r="P24" s="12"/>
      <c r="Q24" s="12"/>
    </row>
    <row r="25" spans="2:25" s="5" customFormat="1" ht="40.200000000000003" customHeight="1" x14ac:dyDescent="0.3">
      <c r="B25" s="82" t="s">
        <v>3</v>
      </c>
      <c r="C25" s="66" t="s">
        <v>44</v>
      </c>
      <c r="D25" s="76"/>
      <c r="E25" s="66" t="s">
        <v>235</v>
      </c>
      <c r="F25" s="67"/>
      <c r="G25" s="66" t="s">
        <v>34</v>
      </c>
      <c r="H25" s="68"/>
      <c r="I25" s="66" t="s">
        <v>234</v>
      </c>
      <c r="J25" s="67"/>
      <c r="K25" s="66" t="s">
        <v>45</v>
      </c>
      <c r="L25" s="68"/>
      <c r="M25" s="77"/>
      <c r="O25" s="12"/>
      <c r="P25" s="12"/>
      <c r="Q25" s="12"/>
    </row>
    <row r="26" spans="2:25" s="5" customFormat="1" ht="40.200000000000003" customHeight="1" x14ac:dyDescent="0.3">
      <c r="B26" s="82" t="s">
        <v>1</v>
      </c>
      <c r="C26" s="66" t="s">
        <v>46</v>
      </c>
      <c r="D26" s="76"/>
      <c r="E26" s="66" t="s">
        <v>47</v>
      </c>
      <c r="F26" s="67"/>
      <c r="G26" s="66" t="s">
        <v>48</v>
      </c>
      <c r="H26" s="68"/>
      <c r="I26" s="66" t="s">
        <v>49</v>
      </c>
      <c r="J26" s="67"/>
      <c r="K26" s="66" t="s">
        <v>50</v>
      </c>
      <c r="L26" s="68"/>
      <c r="M26" s="77"/>
      <c r="O26" s="12"/>
      <c r="P26" s="12"/>
      <c r="Q26" s="12"/>
    </row>
    <row r="27" spans="2:25" s="5" customFormat="1" ht="40.200000000000003" customHeight="1" thickBot="1" x14ac:dyDescent="0.35">
      <c r="B27" s="83" t="s">
        <v>4</v>
      </c>
      <c r="C27" s="70" t="s">
        <v>36</v>
      </c>
      <c r="D27" s="78"/>
      <c r="E27" s="70" t="s">
        <v>236</v>
      </c>
      <c r="F27" s="71"/>
      <c r="G27" s="70" t="s">
        <v>34</v>
      </c>
      <c r="H27" s="72"/>
      <c r="I27" s="70" t="s">
        <v>239</v>
      </c>
      <c r="J27" s="72"/>
      <c r="K27" s="70" t="s">
        <v>37</v>
      </c>
      <c r="L27" s="72"/>
      <c r="M27" s="79"/>
      <c r="O27" s="12"/>
      <c r="P27" s="12"/>
      <c r="Q27" s="12"/>
    </row>
    <row r="28" spans="2:25" ht="20.100000000000001" customHeight="1" thickBot="1" x14ac:dyDescent="0.35">
      <c r="B28" s="140" t="s">
        <v>244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</row>
    <row r="30" spans="2:25" x14ac:dyDescent="0.3">
      <c r="B30" s="1"/>
      <c r="C30" s="1"/>
      <c r="D30" s="1"/>
      <c r="E30" s="24"/>
      <c r="F30" s="24"/>
      <c r="G30" s="24"/>
      <c r="H30" s="1"/>
      <c r="I30" s="24"/>
      <c r="J30" s="1"/>
      <c r="K30" s="24"/>
      <c r="L30" s="1"/>
      <c r="M30" s="1"/>
    </row>
    <row r="31" spans="2:25" x14ac:dyDescent="0.3">
      <c r="B31" s="1"/>
      <c r="C31" s="1"/>
      <c r="D31" s="1"/>
      <c r="E31" s="24"/>
      <c r="F31" s="24"/>
      <c r="G31" s="24"/>
      <c r="H31" s="1"/>
      <c r="I31" s="24"/>
      <c r="J31" s="1"/>
      <c r="K31" s="24"/>
      <c r="L31" s="1"/>
      <c r="M31" s="1"/>
    </row>
    <row r="32" spans="2:25" x14ac:dyDescent="0.3">
      <c r="B32" s="1"/>
      <c r="C32" s="1"/>
      <c r="D32" s="1"/>
      <c r="E32" s="24"/>
      <c r="F32" s="24"/>
      <c r="G32" s="24"/>
      <c r="H32" s="1"/>
      <c r="I32" s="24"/>
      <c r="J32" s="1"/>
      <c r="K32" s="24"/>
      <c r="L32" s="1"/>
      <c r="M32" s="1"/>
    </row>
    <row r="33" spans="2:13" x14ac:dyDescent="0.3">
      <c r="B33" s="1"/>
      <c r="C33" s="1"/>
      <c r="D33" s="1"/>
      <c r="E33" s="24"/>
      <c r="F33" s="24"/>
      <c r="G33" s="24"/>
      <c r="H33" s="1"/>
      <c r="I33" s="24"/>
      <c r="J33" s="1"/>
      <c r="K33" s="24"/>
      <c r="L33" s="1"/>
      <c r="M33" s="1"/>
    </row>
    <row r="34" spans="2:13" x14ac:dyDescent="0.3">
      <c r="B34" s="1"/>
      <c r="C34" s="1"/>
      <c r="D34" s="1"/>
      <c r="E34" s="24"/>
      <c r="F34" s="24"/>
      <c r="G34" s="24"/>
      <c r="H34" s="1"/>
      <c r="I34" s="24"/>
      <c r="J34" s="1"/>
      <c r="K34" s="24"/>
      <c r="L34" s="1"/>
      <c r="M34" s="1"/>
    </row>
    <row r="35" spans="2:13" x14ac:dyDescent="0.3">
      <c r="B35" s="1"/>
      <c r="C35" s="1"/>
      <c r="D35" s="1"/>
      <c r="E35" s="24"/>
      <c r="F35" s="24"/>
      <c r="G35" s="24"/>
      <c r="H35" s="1"/>
      <c r="I35" s="24"/>
      <c r="J35" s="1"/>
      <c r="K35" s="24"/>
      <c r="L35" s="1"/>
      <c r="M35" s="1"/>
    </row>
    <row r="36" spans="2:13" x14ac:dyDescent="0.3">
      <c r="B36" s="1"/>
      <c r="C36" s="1"/>
      <c r="D36" s="1"/>
      <c r="E36" s="24"/>
      <c r="F36" s="24"/>
      <c r="G36" s="24"/>
      <c r="H36" s="1"/>
      <c r="I36" s="24"/>
      <c r="J36" s="1"/>
      <c r="K36" s="24"/>
      <c r="L36" s="1"/>
      <c r="M36" s="1"/>
    </row>
    <row r="37" spans="2:13" x14ac:dyDescent="0.3">
      <c r="B37" s="1"/>
      <c r="C37" s="1"/>
      <c r="D37" s="1"/>
      <c r="E37" s="24"/>
      <c r="F37" s="24"/>
      <c r="G37" s="24"/>
      <c r="H37" s="1"/>
      <c r="I37" s="24"/>
      <c r="J37" s="1"/>
      <c r="K37" s="24"/>
      <c r="L37" s="1"/>
      <c r="M37" s="1"/>
    </row>
    <row r="38" spans="2:13" x14ac:dyDescent="0.3">
      <c r="B38" s="1"/>
      <c r="C38" s="1"/>
      <c r="D38" s="1"/>
      <c r="E38" s="24"/>
      <c r="F38" s="24"/>
      <c r="G38" s="24"/>
      <c r="H38" s="1"/>
      <c r="I38" s="24"/>
      <c r="J38" s="1"/>
      <c r="K38" s="24"/>
      <c r="L38" s="1"/>
      <c r="M38" s="1"/>
    </row>
    <row r="39" spans="2:13" x14ac:dyDescent="0.3">
      <c r="B39" s="1"/>
      <c r="C39" s="1"/>
      <c r="D39" s="1"/>
      <c r="E39" s="24"/>
      <c r="F39" s="24"/>
      <c r="G39" s="24"/>
      <c r="H39" s="1"/>
      <c r="I39" s="24"/>
      <c r="J39" s="1"/>
      <c r="K39" s="24"/>
      <c r="L39" s="1"/>
      <c r="M39" s="1"/>
    </row>
    <row r="40" spans="2:13" x14ac:dyDescent="0.3">
      <c r="B40" s="1"/>
      <c r="C40" s="1"/>
      <c r="D40" s="1"/>
      <c r="E40" s="24"/>
      <c r="F40" s="24"/>
      <c r="G40" s="24"/>
      <c r="H40" s="1"/>
      <c r="I40" s="24"/>
      <c r="J40" s="1"/>
      <c r="K40" s="24"/>
      <c r="L40" s="1"/>
      <c r="M40" s="1"/>
    </row>
    <row r="41" spans="2:13" x14ac:dyDescent="0.3">
      <c r="B41" s="1"/>
      <c r="C41" s="1"/>
      <c r="D41" s="1"/>
      <c r="E41" s="24"/>
      <c r="F41" s="24"/>
      <c r="G41" s="24"/>
      <c r="H41" s="1"/>
      <c r="I41" s="24"/>
      <c r="J41" s="1"/>
      <c r="K41" s="24"/>
      <c r="L41" s="1"/>
      <c r="M41" s="1"/>
    </row>
    <row r="42" spans="2:13" x14ac:dyDescent="0.3">
      <c r="B42" s="1"/>
      <c r="C42" s="1"/>
      <c r="D42" s="1"/>
      <c r="E42" s="24"/>
      <c r="F42" s="24"/>
      <c r="G42" s="24"/>
      <c r="H42" s="1"/>
      <c r="I42" s="24"/>
      <c r="J42" s="1"/>
      <c r="K42" s="24"/>
      <c r="L42" s="1"/>
      <c r="M42" s="1"/>
    </row>
    <row r="43" spans="2:13" x14ac:dyDescent="0.3">
      <c r="B43" s="1"/>
      <c r="C43" s="1"/>
      <c r="D43" s="1"/>
      <c r="E43" s="24"/>
      <c r="F43" s="24"/>
      <c r="G43" s="24"/>
      <c r="H43" s="1"/>
      <c r="I43" s="24"/>
      <c r="J43" s="1"/>
      <c r="K43" s="24"/>
      <c r="L43" s="1"/>
      <c r="M43" s="1"/>
    </row>
    <row r="44" spans="2:13" x14ac:dyDescent="0.3">
      <c r="B44" s="1"/>
      <c r="C44" s="1"/>
      <c r="D44" s="1"/>
      <c r="E44" s="24"/>
      <c r="F44" s="24"/>
      <c r="G44" s="24"/>
      <c r="H44" s="1"/>
      <c r="I44" s="24"/>
      <c r="J44" s="1"/>
      <c r="K44" s="24"/>
      <c r="L44" s="1"/>
      <c r="M44" s="1"/>
    </row>
    <row r="45" spans="2:13" x14ac:dyDescent="0.3">
      <c r="B45" s="1"/>
      <c r="C45" s="1"/>
      <c r="D45" s="1"/>
      <c r="E45" s="24"/>
      <c r="F45" s="24"/>
      <c r="G45" s="24"/>
      <c r="H45" s="1"/>
      <c r="I45" s="24"/>
      <c r="J45" s="1"/>
      <c r="K45" s="24"/>
      <c r="L45" s="1"/>
      <c r="M45" s="1"/>
    </row>
    <row r="46" spans="2:13" x14ac:dyDescent="0.3">
      <c r="B46" s="1"/>
      <c r="C46" s="1"/>
      <c r="D46" s="1"/>
      <c r="E46" s="24"/>
      <c r="F46" s="24"/>
      <c r="G46" s="24"/>
      <c r="H46" s="1"/>
      <c r="I46" s="24"/>
      <c r="J46" s="1"/>
      <c r="K46" s="24"/>
      <c r="L46" s="1"/>
      <c r="M46" s="1"/>
    </row>
    <row r="47" spans="2:13" x14ac:dyDescent="0.3">
      <c r="B47" s="1"/>
      <c r="C47" s="1"/>
      <c r="D47" s="1"/>
      <c r="E47" s="24"/>
      <c r="F47" s="24"/>
      <c r="G47" s="24"/>
      <c r="H47" s="1"/>
      <c r="I47" s="24"/>
      <c r="J47" s="1"/>
      <c r="K47" s="24"/>
      <c r="L47" s="1"/>
      <c r="M47" s="1"/>
    </row>
    <row r="48" spans="2:13" x14ac:dyDescent="0.3">
      <c r="B48" s="1"/>
      <c r="C48" s="1"/>
      <c r="D48" s="1"/>
      <c r="E48" s="24"/>
      <c r="F48" s="24"/>
      <c r="G48" s="24"/>
      <c r="H48" s="1"/>
      <c r="I48" s="24"/>
      <c r="J48" s="1"/>
      <c r="K48" s="24"/>
      <c r="L48" s="1"/>
      <c r="M48" s="1"/>
    </row>
    <row r="49" spans="2:13" x14ac:dyDescent="0.3">
      <c r="B49" s="1"/>
      <c r="C49" s="1"/>
      <c r="D49" s="1"/>
      <c r="E49" s="24"/>
      <c r="F49" s="24"/>
      <c r="G49" s="24"/>
      <c r="H49" s="1"/>
      <c r="I49" s="24"/>
      <c r="J49" s="1"/>
      <c r="K49" s="24"/>
      <c r="L49" s="1"/>
      <c r="M49" s="1"/>
    </row>
    <row r="50" spans="2:13" x14ac:dyDescent="0.3">
      <c r="B50" s="1"/>
      <c r="C50" s="1"/>
      <c r="D50" s="1"/>
      <c r="E50" s="24"/>
      <c r="F50" s="24"/>
      <c r="G50" s="24"/>
      <c r="H50" s="1"/>
      <c r="I50" s="24"/>
      <c r="J50" s="1"/>
      <c r="K50" s="24"/>
      <c r="L50" s="1"/>
      <c r="M50" s="1"/>
    </row>
    <row r="51" spans="2:13" x14ac:dyDescent="0.3">
      <c r="B51" s="1"/>
      <c r="C51" s="1"/>
      <c r="D51" s="1"/>
      <c r="E51" s="24"/>
      <c r="F51" s="24"/>
      <c r="G51" s="24"/>
      <c r="H51" s="1"/>
      <c r="I51" s="24"/>
      <c r="J51" s="1"/>
      <c r="K51" s="24"/>
      <c r="L51" s="1"/>
      <c r="M51" s="1"/>
    </row>
    <row r="52" spans="2:13" x14ac:dyDescent="0.3">
      <c r="B52" s="1"/>
      <c r="C52" s="1"/>
      <c r="D52" s="1"/>
      <c r="E52" s="24"/>
      <c r="F52" s="24"/>
      <c r="G52" s="24"/>
      <c r="H52" s="1"/>
      <c r="I52" s="24"/>
      <c r="J52" s="1"/>
      <c r="K52" s="24"/>
      <c r="L52" s="1"/>
      <c r="M52" s="1"/>
    </row>
    <row r="53" spans="2:13" x14ac:dyDescent="0.3">
      <c r="B53" s="1"/>
      <c r="C53" s="1"/>
      <c r="D53" s="1"/>
      <c r="E53" s="24"/>
      <c r="F53" s="24"/>
      <c r="G53" s="24"/>
      <c r="H53" s="1"/>
      <c r="I53" s="24"/>
      <c r="J53" s="1"/>
      <c r="K53" s="24"/>
      <c r="L53" s="1"/>
      <c r="M53" s="1"/>
    </row>
    <row r="54" spans="2:13" x14ac:dyDescent="0.3">
      <c r="B54" s="1"/>
      <c r="C54" s="1"/>
      <c r="D54" s="1"/>
      <c r="E54" s="24"/>
      <c r="F54" s="24"/>
      <c r="G54" s="24"/>
      <c r="H54" s="1"/>
      <c r="I54" s="24"/>
      <c r="J54" s="1"/>
      <c r="K54" s="24"/>
      <c r="L54" s="1"/>
      <c r="M54" s="1"/>
    </row>
    <row r="55" spans="2:13" x14ac:dyDescent="0.3">
      <c r="B55" s="1"/>
      <c r="C55" s="1"/>
      <c r="D55" s="1"/>
      <c r="E55" s="24"/>
      <c r="F55" s="24"/>
      <c r="G55" s="24"/>
      <c r="H55" s="1"/>
      <c r="I55" s="24"/>
      <c r="J55" s="1"/>
      <c r="K55" s="24"/>
      <c r="L55" s="1"/>
      <c r="M55" s="1"/>
    </row>
    <row r="56" spans="2:13" x14ac:dyDescent="0.3">
      <c r="B56" s="1"/>
      <c r="C56" s="1"/>
      <c r="D56" s="1"/>
      <c r="E56" s="24"/>
      <c r="F56" s="24"/>
      <c r="G56" s="24"/>
      <c r="H56" s="1"/>
      <c r="I56" s="24"/>
      <c r="J56" s="1"/>
      <c r="K56" s="24"/>
      <c r="L56" s="1"/>
      <c r="M56" s="1"/>
    </row>
    <row r="57" spans="2:13" x14ac:dyDescent="0.3">
      <c r="B57" s="1"/>
      <c r="C57" s="1"/>
      <c r="D57" s="1"/>
      <c r="E57" s="24"/>
      <c r="F57" s="24"/>
      <c r="G57" s="24"/>
      <c r="H57" s="1"/>
      <c r="I57" s="24"/>
      <c r="J57" s="1"/>
      <c r="K57" s="24"/>
      <c r="L57" s="1"/>
      <c r="M57" s="1"/>
    </row>
    <row r="58" spans="2:13" x14ac:dyDescent="0.3">
      <c r="B58" s="1"/>
      <c r="C58" s="1"/>
      <c r="D58" s="1"/>
      <c r="E58" s="24"/>
      <c r="F58" s="24"/>
      <c r="G58" s="24"/>
      <c r="H58" s="1"/>
      <c r="I58" s="24"/>
      <c r="J58" s="1"/>
      <c r="K58" s="24"/>
      <c r="L58" s="1"/>
      <c r="M58" s="1"/>
    </row>
    <row r="59" spans="2:13" x14ac:dyDescent="0.3">
      <c r="B59" s="1"/>
      <c r="C59" s="1"/>
      <c r="D59" s="1"/>
      <c r="E59" s="24"/>
      <c r="F59" s="24"/>
      <c r="G59" s="24"/>
      <c r="H59" s="1"/>
      <c r="I59" s="24"/>
      <c r="J59" s="1"/>
      <c r="K59" s="24"/>
      <c r="L59" s="1"/>
      <c r="M59" s="1"/>
    </row>
    <row r="60" spans="2:13" x14ac:dyDescent="0.3">
      <c r="B60" s="1"/>
      <c r="C60" s="1"/>
      <c r="D60" s="1"/>
      <c r="E60" s="24"/>
      <c r="F60" s="24"/>
      <c r="G60" s="24"/>
      <c r="H60" s="1"/>
      <c r="I60" s="24"/>
      <c r="J60" s="1"/>
      <c r="K60" s="24"/>
      <c r="L60" s="1"/>
      <c r="M60" s="1"/>
    </row>
    <row r="61" spans="2:13" x14ac:dyDescent="0.3">
      <c r="B61" s="1"/>
      <c r="C61" s="1"/>
      <c r="D61" s="1"/>
      <c r="E61" s="24"/>
      <c r="F61" s="24"/>
      <c r="G61" s="24"/>
      <c r="H61" s="1"/>
      <c r="I61" s="24"/>
      <c r="J61" s="1"/>
      <c r="K61" s="24"/>
      <c r="L61" s="1"/>
      <c r="M61" s="1"/>
    </row>
    <row r="62" spans="2:13" x14ac:dyDescent="0.3">
      <c r="B62" s="1"/>
      <c r="C62" s="1"/>
      <c r="D62" s="1"/>
      <c r="E62" s="24"/>
      <c r="F62" s="24"/>
      <c r="G62" s="24"/>
      <c r="H62" s="1"/>
      <c r="I62" s="24"/>
      <c r="J62" s="1"/>
      <c r="K62" s="24"/>
      <c r="L62" s="1"/>
      <c r="M62" s="1"/>
    </row>
    <row r="63" spans="2:13" x14ac:dyDescent="0.3">
      <c r="B63" s="1"/>
      <c r="C63" s="1"/>
      <c r="D63" s="1"/>
      <c r="E63" s="24"/>
      <c r="F63" s="24"/>
      <c r="G63" s="24"/>
      <c r="H63" s="1"/>
      <c r="I63" s="24"/>
      <c r="J63" s="1"/>
      <c r="K63" s="24"/>
      <c r="L63" s="1"/>
      <c r="M63" s="1"/>
    </row>
    <row r="64" spans="2:13" x14ac:dyDescent="0.3">
      <c r="B64" s="1"/>
      <c r="C64" s="1"/>
      <c r="D64" s="1"/>
      <c r="E64" s="24"/>
      <c r="F64" s="24"/>
      <c r="G64" s="24"/>
      <c r="H64" s="1"/>
      <c r="I64" s="24"/>
      <c r="J64" s="1"/>
      <c r="K64" s="24"/>
      <c r="L64" s="1"/>
      <c r="M64" s="1"/>
    </row>
    <row r="65" spans="2:13" x14ac:dyDescent="0.3">
      <c r="B65" s="1"/>
      <c r="C65" s="1"/>
      <c r="D65" s="1"/>
      <c r="E65" s="24"/>
      <c r="F65" s="24"/>
      <c r="G65" s="24"/>
      <c r="H65" s="1"/>
      <c r="I65" s="24"/>
      <c r="J65" s="1"/>
      <c r="K65" s="24"/>
      <c r="L65" s="1"/>
      <c r="M65" s="1"/>
    </row>
    <row r="66" spans="2:13" x14ac:dyDescent="0.3">
      <c r="B66" s="1"/>
      <c r="C66" s="1"/>
      <c r="D66" s="1"/>
      <c r="E66" s="24"/>
      <c r="F66" s="24"/>
      <c r="G66" s="24"/>
      <c r="H66" s="1"/>
      <c r="I66" s="24"/>
      <c r="J66" s="1"/>
      <c r="K66" s="24"/>
      <c r="L66" s="1"/>
      <c r="M66" s="1"/>
    </row>
    <row r="67" spans="2:13" x14ac:dyDescent="0.3">
      <c r="B67" s="1"/>
      <c r="C67" s="1"/>
      <c r="D67" s="1"/>
      <c r="E67" s="24"/>
      <c r="F67" s="24"/>
      <c r="G67" s="24"/>
      <c r="H67" s="1"/>
      <c r="I67" s="24"/>
      <c r="J67" s="1"/>
      <c r="K67" s="24"/>
      <c r="L67" s="1"/>
      <c r="M67" s="1"/>
    </row>
    <row r="68" spans="2:13" x14ac:dyDescent="0.3">
      <c r="B68" s="1"/>
      <c r="C68" s="1"/>
      <c r="D68" s="1"/>
      <c r="E68" s="24"/>
      <c r="F68" s="24"/>
      <c r="G68" s="24"/>
      <c r="H68" s="1"/>
      <c r="I68" s="24"/>
      <c r="J68" s="1"/>
      <c r="K68" s="24"/>
      <c r="L68" s="1"/>
      <c r="M68" s="1"/>
    </row>
  </sheetData>
  <sheetProtection sheet="1" objects="1" scenarios="1"/>
  <protectedRanges>
    <protectedRange sqref="C11:M11" name="Range1"/>
  </protectedRanges>
  <mergeCells count="29">
    <mergeCell ref="B28:M28"/>
    <mergeCell ref="K8:M8"/>
    <mergeCell ref="D8:E8"/>
    <mergeCell ref="C10:E10"/>
    <mergeCell ref="C13:D13"/>
    <mergeCell ref="E13:F13"/>
    <mergeCell ref="G13:H13"/>
    <mergeCell ref="I13:J13"/>
    <mergeCell ref="K13:L13"/>
    <mergeCell ref="K9:M9"/>
    <mergeCell ref="K10:M10"/>
    <mergeCell ref="C12:L12"/>
    <mergeCell ref="C9:E9"/>
    <mergeCell ref="C11:M11"/>
    <mergeCell ref="C14:L14"/>
    <mergeCell ref="E17:F17"/>
    <mergeCell ref="L2:M2"/>
    <mergeCell ref="C22:L22"/>
    <mergeCell ref="K4:L4"/>
    <mergeCell ref="K5:L5"/>
    <mergeCell ref="K6:L6"/>
    <mergeCell ref="K3:M3"/>
    <mergeCell ref="G7:M7"/>
    <mergeCell ref="C3:E3"/>
    <mergeCell ref="C4:E4"/>
    <mergeCell ref="C5:E5"/>
    <mergeCell ref="C6:E6"/>
    <mergeCell ref="C7:E7"/>
    <mergeCell ref="E18:F18"/>
  </mergeCells>
  <printOptions horizontalCentered="1" verticalCentered="1"/>
  <pageMargins left="0.25" right="0.25" top="0.45" bottom="0.25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16"/>
  <sheetViews>
    <sheetView zoomScale="85" zoomScaleNormal="85" workbookViewId="0">
      <selection activeCell="L18" sqref="L18"/>
    </sheetView>
  </sheetViews>
  <sheetFormatPr defaultColWidth="9" defaultRowHeight="15" x14ac:dyDescent="0.25"/>
  <cols>
    <col min="1" max="1" width="19" style="114" customWidth="1"/>
    <col min="2" max="2" width="8.6640625" style="114" customWidth="1"/>
    <col min="3" max="3" width="9.6640625" style="114" customWidth="1"/>
    <col min="4" max="4" width="25.88671875" style="114" customWidth="1"/>
    <col min="5" max="5" width="19.33203125" style="114" customWidth="1"/>
    <col min="6" max="17" width="12.6640625" style="114" customWidth="1"/>
    <col min="18" max="18" width="14" style="114" customWidth="1"/>
    <col min="19" max="19" width="12.6640625" style="114" customWidth="1"/>
    <col min="20" max="22" width="9" style="116"/>
    <col min="23" max="23" width="9.88671875" style="116" bestFit="1" customWidth="1"/>
    <col min="24" max="16384" width="9" style="116"/>
  </cols>
  <sheetData>
    <row r="1" spans="1:23" ht="15.75" customHeight="1" x14ac:dyDescent="0.25">
      <c r="A1" s="159" t="s">
        <v>61</v>
      </c>
      <c r="B1" s="159"/>
      <c r="C1" s="159"/>
      <c r="D1" s="159"/>
      <c r="V1" s="112" t="s">
        <v>166</v>
      </c>
      <c r="W1" s="113">
        <v>42612</v>
      </c>
    </row>
    <row r="2" spans="1:23" ht="15.75" customHeight="1" x14ac:dyDescent="0.25">
      <c r="A2" s="159"/>
      <c r="B2" s="159"/>
      <c r="C2" s="159"/>
      <c r="D2" s="159"/>
      <c r="V2" s="112" t="s">
        <v>167</v>
      </c>
      <c r="W2" s="112" t="s">
        <v>168</v>
      </c>
    </row>
    <row r="3" spans="1:23" hidden="1" x14ac:dyDescent="0.25">
      <c r="C3" s="114" t="s">
        <v>172</v>
      </c>
      <c r="D3" s="114" t="s">
        <v>99</v>
      </c>
      <c r="E3" s="114" t="s">
        <v>218</v>
      </c>
      <c r="F3" s="114" t="s">
        <v>107</v>
      </c>
      <c r="G3" s="114" t="s">
        <v>219</v>
      </c>
      <c r="H3" s="114" t="s">
        <v>220</v>
      </c>
      <c r="I3" s="114" t="s">
        <v>221</v>
      </c>
      <c r="J3" s="114" t="s">
        <v>106</v>
      </c>
      <c r="K3" s="114" t="s">
        <v>173</v>
      </c>
      <c r="L3" s="114" t="s">
        <v>222</v>
      </c>
      <c r="M3" s="114" t="s">
        <v>170</v>
      </c>
      <c r="N3" s="114" t="s">
        <v>169</v>
      </c>
      <c r="P3" s="114" t="s">
        <v>171</v>
      </c>
      <c r="Q3" s="114" t="s">
        <v>108</v>
      </c>
      <c r="R3" s="114" t="s">
        <v>228</v>
      </c>
      <c r="S3" s="114" t="s">
        <v>227</v>
      </c>
    </row>
    <row r="4" spans="1:23" ht="15.6" x14ac:dyDescent="0.25">
      <c r="A4" s="120" t="s">
        <v>69</v>
      </c>
      <c r="B4" s="120" t="s">
        <v>109</v>
      </c>
      <c r="C4" s="120" t="s">
        <v>94</v>
      </c>
      <c r="D4" s="120" t="s">
        <v>93</v>
      </c>
      <c r="E4" s="120" t="s">
        <v>100</v>
      </c>
      <c r="F4" s="120" t="s">
        <v>68</v>
      </c>
      <c r="G4" s="120" t="s">
        <v>67</v>
      </c>
      <c r="H4" s="120" t="s">
        <v>70</v>
      </c>
      <c r="I4" s="120" t="s">
        <v>72</v>
      </c>
      <c r="J4" s="120" t="s">
        <v>68</v>
      </c>
      <c r="K4" s="120" t="s">
        <v>63</v>
      </c>
      <c r="L4" s="120" t="s">
        <v>64</v>
      </c>
      <c r="M4" s="120" t="s">
        <v>103</v>
      </c>
      <c r="N4" s="120" t="s">
        <v>103</v>
      </c>
      <c r="O4" s="120" t="s">
        <v>105</v>
      </c>
      <c r="P4" s="120" t="s">
        <v>65</v>
      </c>
      <c r="Q4" s="120" t="s">
        <v>66</v>
      </c>
      <c r="R4" s="120" t="s">
        <v>225</v>
      </c>
      <c r="S4" s="120" t="s">
        <v>6</v>
      </c>
    </row>
    <row r="5" spans="1:23" ht="15.6" x14ac:dyDescent="0.25">
      <c r="C5" s="120"/>
      <c r="D5" s="120"/>
      <c r="E5" s="120" t="s">
        <v>101</v>
      </c>
      <c r="F5" s="120" t="s">
        <v>62</v>
      </c>
      <c r="G5" s="120" t="s">
        <v>2</v>
      </c>
      <c r="H5" s="120" t="s">
        <v>71</v>
      </c>
      <c r="I5" s="120" t="s">
        <v>73</v>
      </c>
      <c r="J5" s="120" t="s">
        <v>102</v>
      </c>
      <c r="K5" s="120"/>
      <c r="L5" s="120"/>
      <c r="M5" s="120" t="s">
        <v>0</v>
      </c>
      <c r="N5" s="120" t="s">
        <v>104</v>
      </c>
      <c r="O5" s="120" t="s">
        <v>104</v>
      </c>
      <c r="P5" s="120"/>
      <c r="Q5" s="120"/>
      <c r="R5" s="120" t="s">
        <v>226</v>
      </c>
      <c r="S5" s="120"/>
    </row>
    <row r="6" spans="1:23" ht="18.600000000000001" thickBot="1" x14ac:dyDescent="0.3">
      <c r="A6" s="121"/>
      <c r="B6" s="121"/>
      <c r="C6" s="122"/>
      <c r="D6" s="122"/>
      <c r="E6" s="122"/>
      <c r="F6" s="122"/>
      <c r="G6" s="122"/>
      <c r="H6" s="122" t="s">
        <v>259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23" s="117" customFormat="1" ht="20.100000000000001" customHeight="1" thickTop="1" x14ac:dyDescent="0.3">
      <c r="A7" s="114" t="s">
        <v>217</v>
      </c>
      <c r="B7" s="114">
        <v>1</v>
      </c>
      <c r="C7" s="114">
        <f ca="1">INDIRECT($A7&amp;"!" &amp;C$3)</f>
        <v>0</v>
      </c>
      <c r="D7" s="114">
        <f t="shared" ref="C7:N16" ca="1" si="0">INDIRECT($A7&amp;"!" &amp;D$3)</f>
        <v>0</v>
      </c>
      <c r="E7" s="114">
        <f t="shared" ca="1" si="0"/>
        <v>0</v>
      </c>
      <c r="F7" s="114">
        <f ca="1">INDIRECT($A7&amp;"!" &amp;F$3)</f>
        <v>0</v>
      </c>
      <c r="G7" s="114">
        <f t="shared" ca="1" si="0"/>
        <v>0</v>
      </c>
      <c r="H7" s="114">
        <f t="shared" ca="1" si="0"/>
        <v>0</v>
      </c>
      <c r="I7" s="114">
        <f t="shared" ca="1" si="0"/>
        <v>0</v>
      </c>
      <c r="J7" s="114">
        <f t="shared" ca="1" si="0"/>
        <v>0</v>
      </c>
      <c r="K7" s="123">
        <f ca="1">INDIRECT($A7&amp;"!" &amp;K$3)</f>
        <v>0</v>
      </c>
      <c r="L7" s="123">
        <f ca="1">INDIRECT($A7&amp;"!" &amp;L$3)</f>
        <v>0</v>
      </c>
      <c r="M7" s="114">
        <f ca="1">INDIRECT($A7&amp;"!" &amp;M$3)</f>
        <v>0</v>
      </c>
      <c r="N7" s="114">
        <f ca="1">INDIRECT($A7&amp;"!" &amp;N$3)</f>
        <v>0</v>
      </c>
      <c r="O7" s="114">
        <f ca="1">M7+N7</f>
        <v>0</v>
      </c>
      <c r="P7" s="114">
        <f ca="1">INDIRECT($A7&amp;"!" &amp;P$3)</f>
        <v>0</v>
      </c>
      <c r="Q7" s="114">
        <f ca="1">INDIRECT($A7&amp;"!" &amp;Q$3)</f>
        <v>0</v>
      </c>
      <c r="R7" s="114">
        <f ca="1">INDIRECT($A7&amp;"!" &amp;R$3)</f>
        <v>0</v>
      </c>
      <c r="S7" s="114">
        <f ca="1">INDIRECT($A7&amp;"!" &amp;S$3)</f>
        <v>0</v>
      </c>
    </row>
    <row r="8" spans="1:23" s="117" customFormat="1" ht="20.100000000000001" customHeight="1" x14ac:dyDescent="0.3">
      <c r="A8" s="114"/>
      <c r="B8" s="114">
        <v>2</v>
      </c>
      <c r="C8" s="114" t="e">
        <f t="shared" ca="1" si="0"/>
        <v>#REF!</v>
      </c>
      <c r="D8" s="114" t="e">
        <f t="shared" ca="1" si="0"/>
        <v>#REF!</v>
      </c>
      <c r="E8" s="114" t="e">
        <f t="shared" ca="1" si="0"/>
        <v>#REF!</v>
      </c>
      <c r="F8" s="114" t="e">
        <f t="shared" ca="1" si="0"/>
        <v>#REF!</v>
      </c>
      <c r="G8" s="114" t="e">
        <f t="shared" ca="1" si="0"/>
        <v>#REF!</v>
      </c>
      <c r="H8" s="114" t="e">
        <f t="shared" ca="1" si="0"/>
        <v>#REF!</v>
      </c>
      <c r="I8" s="114" t="e">
        <f t="shared" ca="1" si="0"/>
        <v>#REF!</v>
      </c>
      <c r="J8" s="114" t="e">
        <f t="shared" ca="1" si="0"/>
        <v>#REF!</v>
      </c>
      <c r="K8" s="123" t="e">
        <f t="shared" ca="1" si="0"/>
        <v>#REF!</v>
      </c>
      <c r="L8" s="123" t="e">
        <f t="shared" ca="1" si="0"/>
        <v>#REF!</v>
      </c>
      <c r="M8" s="114" t="e">
        <f t="shared" ca="1" si="0"/>
        <v>#REF!</v>
      </c>
      <c r="N8" s="114" t="e">
        <f t="shared" ca="1" si="0"/>
        <v>#REF!</v>
      </c>
      <c r="O8" s="114" t="e">
        <f t="shared" ref="O8:O15" ca="1" si="1">M8+N8</f>
        <v>#REF!</v>
      </c>
      <c r="P8" s="114" t="e">
        <f t="shared" ref="P8:S16" ca="1" si="2">INDIRECT($A8&amp;"!" &amp;P$3)</f>
        <v>#REF!</v>
      </c>
      <c r="Q8" s="114" t="e">
        <f t="shared" ca="1" si="2"/>
        <v>#REF!</v>
      </c>
      <c r="R8" s="114" t="e">
        <f t="shared" ca="1" si="2"/>
        <v>#REF!</v>
      </c>
      <c r="S8" s="114" t="e">
        <f t="shared" ca="1" si="2"/>
        <v>#REF!</v>
      </c>
    </row>
    <row r="9" spans="1:23" s="117" customFormat="1" ht="20.100000000000001" customHeight="1" x14ac:dyDescent="0.3">
      <c r="A9" s="114"/>
      <c r="B9" s="114">
        <v>3</v>
      </c>
      <c r="C9" s="114" t="e">
        <f t="shared" ca="1" si="0"/>
        <v>#REF!</v>
      </c>
      <c r="D9" s="114" t="e">
        <f t="shared" ca="1" si="0"/>
        <v>#REF!</v>
      </c>
      <c r="E9" s="114" t="e">
        <f t="shared" ca="1" si="0"/>
        <v>#REF!</v>
      </c>
      <c r="F9" s="114" t="e">
        <f t="shared" ca="1" si="0"/>
        <v>#REF!</v>
      </c>
      <c r="G9" s="114" t="e">
        <f t="shared" ca="1" si="0"/>
        <v>#REF!</v>
      </c>
      <c r="H9" s="114" t="e">
        <f t="shared" ca="1" si="0"/>
        <v>#REF!</v>
      </c>
      <c r="I9" s="114" t="e">
        <f t="shared" ca="1" si="0"/>
        <v>#REF!</v>
      </c>
      <c r="J9" s="114" t="e">
        <f t="shared" ca="1" si="0"/>
        <v>#REF!</v>
      </c>
      <c r="K9" s="123" t="e">
        <f t="shared" ca="1" si="0"/>
        <v>#REF!</v>
      </c>
      <c r="L9" s="123" t="e">
        <f t="shared" ca="1" si="0"/>
        <v>#REF!</v>
      </c>
      <c r="M9" s="114" t="e">
        <f t="shared" ca="1" si="0"/>
        <v>#REF!</v>
      </c>
      <c r="N9" s="114" t="e">
        <f t="shared" ca="1" si="0"/>
        <v>#REF!</v>
      </c>
      <c r="O9" s="114" t="e">
        <f t="shared" ca="1" si="1"/>
        <v>#REF!</v>
      </c>
      <c r="P9" s="114" t="e">
        <f t="shared" ca="1" si="2"/>
        <v>#REF!</v>
      </c>
      <c r="Q9" s="114" t="e">
        <f t="shared" ca="1" si="2"/>
        <v>#REF!</v>
      </c>
      <c r="R9" s="114" t="e">
        <f t="shared" ca="1" si="2"/>
        <v>#REF!</v>
      </c>
      <c r="S9" s="114" t="e">
        <f t="shared" ca="1" si="2"/>
        <v>#REF!</v>
      </c>
    </row>
    <row r="10" spans="1:23" s="117" customFormat="1" ht="20.100000000000001" customHeight="1" x14ac:dyDescent="0.3">
      <c r="A10" s="114"/>
      <c r="B10" s="114">
        <v>4</v>
      </c>
      <c r="C10" s="114" t="e">
        <f t="shared" ca="1" si="0"/>
        <v>#REF!</v>
      </c>
      <c r="D10" s="114" t="e">
        <f t="shared" ca="1" si="0"/>
        <v>#REF!</v>
      </c>
      <c r="E10" s="114" t="e">
        <f t="shared" ca="1" si="0"/>
        <v>#REF!</v>
      </c>
      <c r="F10" s="114" t="e">
        <f t="shared" ca="1" si="0"/>
        <v>#REF!</v>
      </c>
      <c r="G10" s="114" t="e">
        <f t="shared" ca="1" si="0"/>
        <v>#REF!</v>
      </c>
      <c r="H10" s="114" t="e">
        <f t="shared" ca="1" si="0"/>
        <v>#REF!</v>
      </c>
      <c r="I10" s="114" t="e">
        <f t="shared" ca="1" si="0"/>
        <v>#REF!</v>
      </c>
      <c r="J10" s="114" t="e">
        <f t="shared" ca="1" si="0"/>
        <v>#REF!</v>
      </c>
      <c r="K10" s="123" t="e">
        <f t="shared" ca="1" si="0"/>
        <v>#REF!</v>
      </c>
      <c r="L10" s="123" t="e">
        <f t="shared" ca="1" si="0"/>
        <v>#REF!</v>
      </c>
      <c r="M10" s="114" t="e">
        <f t="shared" ca="1" si="0"/>
        <v>#REF!</v>
      </c>
      <c r="N10" s="114" t="e">
        <f t="shared" ca="1" si="0"/>
        <v>#REF!</v>
      </c>
      <c r="O10" s="114" t="e">
        <f t="shared" ca="1" si="1"/>
        <v>#REF!</v>
      </c>
      <c r="P10" s="114" t="e">
        <f t="shared" ca="1" si="2"/>
        <v>#REF!</v>
      </c>
      <c r="Q10" s="114" t="e">
        <f t="shared" ca="1" si="2"/>
        <v>#REF!</v>
      </c>
      <c r="R10" s="114" t="e">
        <f t="shared" ca="1" si="2"/>
        <v>#REF!</v>
      </c>
      <c r="S10" s="114" t="e">
        <f t="shared" ca="1" si="2"/>
        <v>#REF!</v>
      </c>
    </row>
    <row r="11" spans="1:23" s="117" customFormat="1" ht="20.100000000000001" customHeight="1" x14ac:dyDescent="0.3">
      <c r="A11" s="114"/>
      <c r="B11" s="114">
        <v>5</v>
      </c>
      <c r="C11" s="114" t="e">
        <f t="shared" ca="1" si="0"/>
        <v>#REF!</v>
      </c>
      <c r="D11" s="114" t="e">
        <f t="shared" ca="1" si="0"/>
        <v>#REF!</v>
      </c>
      <c r="E11" s="114" t="e">
        <f t="shared" ca="1" si="0"/>
        <v>#REF!</v>
      </c>
      <c r="F11" s="114" t="e">
        <f t="shared" ca="1" si="0"/>
        <v>#REF!</v>
      </c>
      <c r="G11" s="114" t="e">
        <f t="shared" ca="1" si="0"/>
        <v>#REF!</v>
      </c>
      <c r="H11" s="114" t="e">
        <f t="shared" ca="1" si="0"/>
        <v>#REF!</v>
      </c>
      <c r="I11" s="114" t="e">
        <f t="shared" ca="1" si="0"/>
        <v>#REF!</v>
      </c>
      <c r="J11" s="114" t="e">
        <f t="shared" ca="1" si="0"/>
        <v>#REF!</v>
      </c>
      <c r="K11" s="123" t="e">
        <f t="shared" ca="1" si="0"/>
        <v>#REF!</v>
      </c>
      <c r="L11" s="123" t="e">
        <f t="shared" ca="1" si="0"/>
        <v>#REF!</v>
      </c>
      <c r="M11" s="114" t="e">
        <f t="shared" ca="1" si="0"/>
        <v>#REF!</v>
      </c>
      <c r="N11" s="114" t="e">
        <f t="shared" ca="1" si="0"/>
        <v>#REF!</v>
      </c>
      <c r="O11" s="114" t="e">
        <f t="shared" ca="1" si="1"/>
        <v>#REF!</v>
      </c>
      <c r="P11" s="114" t="e">
        <f t="shared" ca="1" si="2"/>
        <v>#REF!</v>
      </c>
      <c r="Q11" s="114" t="e">
        <f t="shared" ca="1" si="2"/>
        <v>#REF!</v>
      </c>
      <c r="R11" s="114" t="e">
        <f t="shared" ca="1" si="2"/>
        <v>#REF!</v>
      </c>
      <c r="S11" s="114" t="e">
        <f t="shared" ca="1" si="2"/>
        <v>#REF!</v>
      </c>
    </row>
    <row r="12" spans="1:23" s="117" customFormat="1" ht="20.100000000000001" customHeight="1" x14ac:dyDescent="0.3">
      <c r="A12" s="114"/>
      <c r="B12" s="114">
        <v>6</v>
      </c>
      <c r="C12" s="114" t="e">
        <f t="shared" ca="1" si="0"/>
        <v>#REF!</v>
      </c>
      <c r="D12" s="114" t="e">
        <f t="shared" ca="1" si="0"/>
        <v>#REF!</v>
      </c>
      <c r="E12" s="114" t="e">
        <f t="shared" ca="1" si="0"/>
        <v>#REF!</v>
      </c>
      <c r="F12" s="114" t="e">
        <f t="shared" ca="1" si="0"/>
        <v>#REF!</v>
      </c>
      <c r="G12" s="114" t="e">
        <f t="shared" ca="1" si="0"/>
        <v>#REF!</v>
      </c>
      <c r="H12" s="114" t="e">
        <f t="shared" ca="1" si="0"/>
        <v>#REF!</v>
      </c>
      <c r="I12" s="114" t="e">
        <f t="shared" ca="1" si="0"/>
        <v>#REF!</v>
      </c>
      <c r="J12" s="114" t="e">
        <f t="shared" ca="1" si="0"/>
        <v>#REF!</v>
      </c>
      <c r="K12" s="123" t="e">
        <f t="shared" ca="1" si="0"/>
        <v>#REF!</v>
      </c>
      <c r="L12" s="123" t="e">
        <f t="shared" ca="1" si="0"/>
        <v>#REF!</v>
      </c>
      <c r="M12" s="114" t="e">
        <f t="shared" ca="1" si="0"/>
        <v>#REF!</v>
      </c>
      <c r="N12" s="114" t="e">
        <f t="shared" ca="1" si="0"/>
        <v>#REF!</v>
      </c>
      <c r="O12" s="114" t="e">
        <f t="shared" ca="1" si="1"/>
        <v>#REF!</v>
      </c>
      <c r="P12" s="114" t="e">
        <f t="shared" ca="1" si="2"/>
        <v>#REF!</v>
      </c>
      <c r="Q12" s="114" t="e">
        <f t="shared" ca="1" si="2"/>
        <v>#REF!</v>
      </c>
      <c r="R12" s="114" t="e">
        <f t="shared" ca="1" si="2"/>
        <v>#REF!</v>
      </c>
      <c r="S12" s="114" t="e">
        <f t="shared" ca="1" si="2"/>
        <v>#REF!</v>
      </c>
    </row>
    <row r="13" spans="1:23" s="117" customFormat="1" ht="20.100000000000001" customHeight="1" x14ac:dyDescent="0.3">
      <c r="A13" s="114"/>
      <c r="B13" s="114">
        <v>7</v>
      </c>
      <c r="C13" s="114" t="e">
        <f t="shared" ca="1" si="0"/>
        <v>#REF!</v>
      </c>
      <c r="D13" s="114" t="e">
        <f t="shared" ca="1" si="0"/>
        <v>#REF!</v>
      </c>
      <c r="E13" s="114" t="e">
        <f t="shared" ca="1" si="0"/>
        <v>#REF!</v>
      </c>
      <c r="F13" s="114" t="e">
        <f t="shared" ca="1" si="0"/>
        <v>#REF!</v>
      </c>
      <c r="G13" s="114" t="e">
        <f t="shared" ca="1" si="0"/>
        <v>#REF!</v>
      </c>
      <c r="H13" s="114" t="e">
        <f t="shared" ca="1" si="0"/>
        <v>#REF!</v>
      </c>
      <c r="I13" s="114" t="e">
        <f t="shared" ca="1" si="0"/>
        <v>#REF!</v>
      </c>
      <c r="J13" s="114" t="e">
        <f t="shared" ca="1" si="0"/>
        <v>#REF!</v>
      </c>
      <c r="K13" s="123" t="e">
        <f t="shared" ca="1" si="0"/>
        <v>#REF!</v>
      </c>
      <c r="L13" s="123" t="e">
        <f t="shared" ca="1" si="0"/>
        <v>#REF!</v>
      </c>
      <c r="M13" s="114" t="e">
        <f t="shared" ca="1" si="0"/>
        <v>#REF!</v>
      </c>
      <c r="N13" s="114" t="e">
        <f t="shared" ca="1" si="0"/>
        <v>#REF!</v>
      </c>
      <c r="O13" s="114" t="e">
        <f t="shared" ca="1" si="1"/>
        <v>#REF!</v>
      </c>
      <c r="P13" s="114" t="e">
        <f t="shared" ca="1" si="2"/>
        <v>#REF!</v>
      </c>
      <c r="Q13" s="114" t="e">
        <f t="shared" ca="1" si="2"/>
        <v>#REF!</v>
      </c>
      <c r="R13" s="114" t="e">
        <f t="shared" ca="1" si="2"/>
        <v>#REF!</v>
      </c>
      <c r="S13" s="114" t="e">
        <f t="shared" ca="1" si="2"/>
        <v>#REF!</v>
      </c>
    </row>
    <row r="14" spans="1:23" s="117" customFormat="1" ht="20.100000000000001" customHeight="1" x14ac:dyDescent="0.3">
      <c r="A14" s="114"/>
      <c r="B14" s="114">
        <v>8</v>
      </c>
      <c r="C14" s="114" t="e">
        <f t="shared" ca="1" si="0"/>
        <v>#REF!</v>
      </c>
      <c r="D14" s="114" t="e">
        <f t="shared" ca="1" si="0"/>
        <v>#REF!</v>
      </c>
      <c r="E14" s="114" t="e">
        <f t="shared" ca="1" si="0"/>
        <v>#REF!</v>
      </c>
      <c r="F14" s="114" t="e">
        <f t="shared" ca="1" si="0"/>
        <v>#REF!</v>
      </c>
      <c r="G14" s="114" t="e">
        <f t="shared" ca="1" si="0"/>
        <v>#REF!</v>
      </c>
      <c r="H14" s="114" t="e">
        <f t="shared" ca="1" si="0"/>
        <v>#REF!</v>
      </c>
      <c r="I14" s="114" t="e">
        <f t="shared" ca="1" si="0"/>
        <v>#REF!</v>
      </c>
      <c r="J14" s="114" t="e">
        <f t="shared" ca="1" si="0"/>
        <v>#REF!</v>
      </c>
      <c r="K14" s="123" t="e">
        <f t="shared" ca="1" si="0"/>
        <v>#REF!</v>
      </c>
      <c r="L14" s="123" t="e">
        <f t="shared" ca="1" si="0"/>
        <v>#REF!</v>
      </c>
      <c r="M14" s="114" t="e">
        <f t="shared" ca="1" si="0"/>
        <v>#REF!</v>
      </c>
      <c r="N14" s="114" t="e">
        <f t="shared" ca="1" si="0"/>
        <v>#REF!</v>
      </c>
      <c r="O14" s="114" t="e">
        <f t="shared" ca="1" si="1"/>
        <v>#REF!</v>
      </c>
      <c r="P14" s="114" t="e">
        <f t="shared" ca="1" si="2"/>
        <v>#REF!</v>
      </c>
      <c r="Q14" s="114" t="e">
        <f t="shared" ca="1" si="2"/>
        <v>#REF!</v>
      </c>
      <c r="R14" s="114" t="e">
        <f t="shared" ca="1" si="2"/>
        <v>#REF!</v>
      </c>
      <c r="S14" s="114" t="e">
        <f t="shared" ca="1" si="2"/>
        <v>#REF!</v>
      </c>
    </row>
    <row r="15" spans="1:23" s="117" customFormat="1" ht="20.100000000000001" customHeight="1" x14ac:dyDescent="0.3">
      <c r="A15" s="114"/>
      <c r="B15" s="114">
        <v>9</v>
      </c>
      <c r="C15" s="114" t="e">
        <f t="shared" ca="1" si="0"/>
        <v>#REF!</v>
      </c>
      <c r="D15" s="114" t="e">
        <f t="shared" ca="1" si="0"/>
        <v>#REF!</v>
      </c>
      <c r="E15" s="114" t="e">
        <f t="shared" ca="1" si="0"/>
        <v>#REF!</v>
      </c>
      <c r="F15" s="114" t="e">
        <f t="shared" ca="1" si="0"/>
        <v>#REF!</v>
      </c>
      <c r="G15" s="114" t="e">
        <f t="shared" ca="1" si="0"/>
        <v>#REF!</v>
      </c>
      <c r="H15" s="114" t="e">
        <f t="shared" ca="1" si="0"/>
        <v>#REF!</v>
      </c>
      <c r="I15" s="114" t="e">
        <f t="shared" ca="1" si="0"/>
        <v>#REF!</v>
      </c>
      <c r="J15" s="114" t="e">
        <f t="shared" ca="1" si="0"/>
        <v>#REF!</v>
      </c>
      <c r="K15" s="123" t="e">
        <f t="shared" ca="1" si="0"/>
        <v>#REF!</v>
      </c>
      <c r="L15" s="123" t="e">
        <f t="shared" ca="1" si="0"/>
        <v>#REF!</v>
      </c>
      <c r="M15" s="114" t="e">
        <f t="shared" ca="1" si="0"/>
        <v>#REF!</v>
      </c>
      <c r="N15" s="114" t="e">
        <f t="shared" ca="1" si="0"/>
        <v>#REF!</v>
      </c>
      <c r="O15" s="114" t="e">
        <f t="shared" ca="1" si="1"/>
        <v>#REF!</v>
      </c>
      <c r="P15" s="114" t="e">
        <f t="shared" ca="1" si="2"/>
        <v>#REF!</v>
      </c>
      <c r="Q15" s="114" t="e">
        <f t="shared" ca="1" si="2"/>
        <v>#REF!</v>
      </c>
      <c r="R15" s="114" t="e">
        <f t="shared" ca="1" si="2"/>
        <v>#REF!</v>
      </c>
      <c r="S15" s="114" t="e">
        <f t="shared" ca="1" si="2"/>
        <v>#REF!</v>
      </c>
    </row>
    <row r="16" spans="1:23" s="117" customFormat="1" ht="20.100000000000001" customHeight="1" x14ac:dyDescent="0.3">
      <c r="A16" s="114"/>
      <c r="B16" s="114">
        <v>10</v>
      </c>
      <c r="C16" s="114" t="e">
        <f t="shared" ca="1" si="0"/>
        <v>#REF!</v>
      </c>
      <c r="D16" s="114" t="e">
        <f t="shared" ca="1" si="0"/>
        <v>#REF!</v>
      </c>
      <c r="E16" s="114" t="e">
        <f t="shared" ca="1" si="0"/>
        <v>#REF!</v>
      </c>
      <c r="F16" s="114" t="e">
        <f t="shared" ca="1" si="0"/>
        <v>#REF!</v>
      </c>
      <c r="G16" s="114" t="e">
        <f t="shared" ca="1" si="0"/>
        <v>#REF!</v>
      </c>
      <c r="H16" s="114" t="e">
        <f t="shared" ca="1" si="0"/>
        <v>#REF!</v>
      </c>
      <c r="I16" s="114" t="e">
        <f t="shared" ca="1" si="0"/>
        <v>#REF!</v>
      </c>
      <c r="J16" s="114" t="e">
        <f t="shared" ca="1" si="0"/>
        <v>#REF!</v>
      </c>
      <c r="K16" s="123" t="e">
        <f t="shared" ca="1" si="0"/>
        <v>#REF!</v>
      </c>
      <c r="L16" s="123" t="e">
        <f t="shared" ca="1" si="0"/>
        <v>#REF!</v>
      </c>
      <c r="M16" s="114" t="e">
        <f t="shared" ca="1" si="0"/>
        <v>#REF!</v>
      </c>
      <c r="N16" s="114" t="e">
        <f t="shared" ca="1" si="0"/>
        <v>#REF!</v>
      </c>
      <c r="O16" s="114" t="e">
        <f t="shared" ref="O16" ca="1" si="3">M16+N16</f>
        <v>#REF!</v>
      </c>
      <c r="P16" s="114" t="e">
        <f t="shared" ca="1" si="2"/>
        <v>#REF!</v>
      </c>
      <c r="Q16" s="114" t="e">
        <f t="shared" ca="1" si="2"/>
        <v>#REF!</v>
      </c>
      <c r="R16" s="114" t="e">
        <f t="shared" ca="1" si="2"/>
        <v>#REF!</v>
      </c>
      <c r="S16" s="114" t="e">
        <f t="shared" ca="1" si="2"/>
        <v>#REF!</v>
      </c>
    </row>
  </sheetData>
  <sheetProtection sheet="1" objects="1" scenarios="1"/>
  <protectedRanges>
    <protectedRange sqref="A7:A16" name="Add Sheet Name"/>
  </protectedRanges>
  <mergeCells count="1">
    <mergeCell ref="A1:D2"/>
  </mergeCells>
  <pageMargins left="0.25" right="0.25" top="0.75" bottom="0.75" header="0.3" footer="0.3"/>
  <pageSetup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Q51"/>
  <sheetViews>
    <sheetView zoomScale="70" zoomScaleNormal="70" workbookViewId="0">
      <selection activeCell="B2" sqref="B2"/>
    </sheetView>
  </sheetViews>
  <sheetFormatPr defaultRowHeight="15.6" x14ac:dyDescent="0.3"/>
  <cols>
    <col min="1" max="1" width="3.6640625" customWidth="1"/>
    <col min="2" max="2" width="20.6640625" customWidth="1"/>
    <col min="3" max="3" width="13.6640625" customWidth="1"/>
    <col min="4" max="4" width="24.77734375" customWidth="1"/>
    <col min="5" max="5" width="14" style="2" customWidth="1"/>
    <col min="6" max="6" width="24.77734375" style="2" customWidth="1"/>
    <col min="7" max="7" width="13.6640625" style="2" customWidth="1"/>
    <col min="8" max="8" width="24.77734375" customWidth="1"/>
    <col min="9" max="9" width="13.6640625" style="2" customWidth="1"/>
    <col min="10" max="10" width="24.77734375" customWidth="1"/>
    <col min="11" max="11" width="10.6640625" style="2" customWidth="1"/>
    <col min="12" max="12" width="24.77734375" customWidth="1"/>
    <col min="13" max="13" width="20.77734375" customWidth="1"/>
    <col min="14" max="14" width="4.6640625" customWidth="1"/>
    <col min="15" max="15" width="12.66406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16" customWidth="1"/>
    <col min="23" max="23" width="8.88671875" style="116" hidden="1" customWidth="1"/>
    <col min="24" max="24" width="12.33203125" style="116" hidden="1" customWidth="1"/>
    <col min="25" max="30" width="8.88671875" style="116" hidden="1" customWidth="1"/>
    <col min="31" max="31" width="13.6640625" style="110" hidden="1" customWidth="1"/>
    <col min="32" max="32" width="13.109375" style="110" hidden="1" customWidth="1"/>
    <col min="33" max="34" width="8.88671875" style="110" hidden="1" customWidth="1"/>
    <col min="35" max="35" width="27.6640625" style="110" hidden="1" customWidth="1"/>
    <col min="36" max="36" width="21.109375" style="110" hidden="1" customWidth="1"/>
    <col min="37" max="37" width="15.44140625" style="116" hidden="1" customWidth="1"/>
    <col min="38" max="39" width="8.88671875" style="116" customWidth="1"/>
    <col min="40" max="40" width="8.88671875" customWidth="1"/>
    <col min="41" max="44" width="9" customWidth="1"/>
  </cols>
  <sheetData>
    <row r="1" spans="2:43" ht="9.9" customHeight="1" x14ac:dyDescent="0.3"/>
    <row r="2" spans="2:43" ht="26.1" customHeight="1" thickBot="1" x14ac:dyDescent="0.55000000000000004">
      <c r="B2" s="22" t="s">
        <v>206</v>
      </c>
      <c r="C2" s="7"/>
      <c r="D2" s="8"/>
      <c r="E2" s="9"/>
      <c r="F2" s="9"/>
      <c r="G2" s="9"/>
      <c r="H2" s="10"/>
      <c r="I2" s="9"/>
      <c r="J2" s="10"/>
      <c r="K2" s="9"/>
      <c r="L2" s="10"/>
      <c r="M2" s="115" t="s">
        <v>271</v>
      </c>
      <c r="Q2" s="160"/>
      <c r="R2" s="160"/>
      <c r="AE2" s="110" t="s">
        <v>102</v>
      </c>
      <c r="AF2" s="110" t="s">
        <v>62</v>
      </c>
      <c r="AG2" s="110" t="s">
        <v>212</v>
      </c>
      <c r="AH2" s="110" t="s">
        <v>216</v>
      </c>
      <c r="AI2" s="110" t="s">
        <v>215</v>
      </c>
      <c r="AJ2" s="110" t="s">
        <v>117</v>
      </c>
      <c r="AK2" s="116" t="s">
        <v>245</v>
      </c>
      <c r="AN2" s="14"/>
      <c r="AO2" s="14"/>
      <c r="AP2" s="14"/>
      <c r="AQ2" s="14"/>
    </row>
    <row r="3" spans="2:43" s="3" customFormat="1" ht="24" customHeight="1" x14ac:dyDescent="0.3">
      <c r="B3" s="25" t="s">
        <v>110</v>
      </c>
      <c r="C3" s="176"/>
      <c r="D3" s="137"/>
      <c r="E3" s="185"/>
      <c r="F3" s="38" t="s">
        <v>117</v>
      </c>
      <c r="G3" s="176"/>
      <c r="H3" s="137"/>
      <c r="I3" s="39"/>
      <c r="J3" s="38" t="s">
        <v>84</v>
      </c>
      <c r="K3" s="176"/>
      <c r="L3" s="137"/>
      <c r="M3" s="33"/>
      <c r="O3" s="11"/>
      <c r="P3" s="11"/>
      <c r="Q3" s="174" t="s">
        <v>51</v>
      </c>
      <c r="R3" s="175"/>
      <c r="S3" s="84"/>
      <c r="T3" s="167" t="s">
        <v>58</v>
      </c>
      <c r="U3" s="168"/>
      <c r="V3" s="117"/>
      <c r="W3" s="117"/>
      <c r="X3" s="117"/>
      <c r="Y3" s="117"/>
      <c r="Z3" s="117"/>
      <c r="AA3" s="117"/>
      <c r="AB3" s="117"/>
      <c r="AC3" s="117"/>
      <c r="AD3" s="117"/>
      <c r="AE3" s="114"/>
      <c r="AF3" s="114"/>
      <c r="AG3" s="114"/>
      <c r="AH3" s="114"/>
      <c r="AI3" s="114"/>
      <c r="AJ3" s="114"/>
      <c r="AK3" s="117"/>
      <c r="AL3" s="117"/>
      <c r="AM3" s="117"/>
      <c r="AN3" s="19"/>
      <c r="AO3" s="19"/>
      <c r="AP3" s="19"/>
      <c r="AQ3" s="19"/>
    </row>
    <row r="4" spans="2:43" s="3" customFormat="1" ht="24" customHeight="1" x14ac:dyDescent="0.3">
      <c r="B4" s="26" t="s">
        <v>111</v>
      </c>
      <c r="C4" s="186"/>
      <c r="D4" s="187"/>
      <c r="E4" s="188"/>
      <c r="F4" s="40" t="s">
        <v>116</v>
      </c>
      <c r="G4" s="161"/>
      <c r="H4" s="131"/>
      <c r="I4" s="41"/>
      <c r="J4" s="40" t="s">
        <v>96</v>
      </c>
      <c r="K4" s="161"/>
      <c r="L4" s="131"/>
      <c r="M4" s="42"/>
      <c r="O4" s="11"/>
      <c r="P4" s="11"/>
      <c r="Q4" s="85" t="str">
        <f t="shared" ref="Q4:R6" si="0">B5</f>
        <v>Stream Name</v>
      </c>
      <c r="R4" s="86">
        <f t="shared" si="0"/>
        <v>0</v>
      </c>
      <c r="S4" s="87"/>
      <c r="T4" s="88" t="s">
        <v>7</v>
      </c>
      <c r="U4" s="89">
        <f>SUM(D15,F15,H15,J15,L15)</f>
        <v>0</v>
      </c>
      <c r="V4" s="117"/>
      <c r="W4" s="117"/>
      <c r="X4" s="117"/>
      <c r="Y4" s="117"/>
      <c r="Z4" s="117"/>
      <c r="AA4" s="117"/>
      <c r="AB4" s="117"/>
      <c r="AC4" s="117"/>
      <c r="AD4" s="117"/>
      <c r="AE4" s="114" t="s">
        <v>74</v>
      </c>
      <c r="AF4" s="114" t="s">
        <v>59</v>
      </c>
      <c r="AG4" s="114" t="s">
        <v>76</v>
      </c>
      <c r="AH4" s="114" t="s">
        <v>81</v>
      </c>
      <c r="AI4" s="114" t="s">
        <v>97</v>
      </c>
      <c r="AJ4" s="114" t="s">
        <v>165</v>
      </c>
      <c r="AK4" s="114" t="s">
        <v>246</v>
      </c>
      <c r="AL4" s="117"/>
      <c r="AM4" s="117"/>
      <c r="AN4" s="19"/>
      <c r="AO4" s="19"/>
      <c r="AP4" s="19"/>
      <c r="AQ4" s="19"/>
    </row>
    <row r="5" spans="2:43" s="3" customFormat="1" ht="24" customHeight="1" x14ac:dyDescent="0.3">
      <c r="B5" s="26" t="s">
        <v>93</v>
      </c>
      <c r="C5" s="161"/>
      <c r="D5" s="131"/>
      <c r="E5" s="162"/>
      <c r="F5" s="40" t="s">
        <v>198</v>
      </c>
      <c r="G5" s="161"/>
      <c r="H5" s="131"/>
      <c r="I5" s="41"/>
      <c r="J5" s="40" t="s">
        <v>112</v>
      </c>
      <c r="K5" s="172"/>
      <c r="L5" s="173"/>
      <c r="M5" s="42"/>
      <c r="O5" s="11"/>
      <c r="P5" s="11"/>
      <c r="Q5" s="90" t="str">
        <f t="shared" si="0"/>
        <v>Reach ID</v>
      </c>
      <c r="R5" s="86">
        <f t="shared" si="0"/>
        <v>0</v>
      </c>
      <c r="S5" s="87"/>
      <c r="T5" s="88" t="s">
        <v>8</v>
      </c>
      <c r="U5" s="91">
        <f>U$4/C$8</f>
        <v>0</v>
      </c>
      <c r="V5" s="117"/>
      <c r="W5" s="117"/>
      <c r="X5" s="117"/>
      <c r="Y5" s="117"/>
      <c r="Z5" s="117"/>
      <c r="AA5" s="117"/>
      <c r="AB5" s="117"/>
      <c r="AC5" s="117"/>
      <c r="AD5" s="117"/>
      <c r="AE5" s="114" t="s">
        <v>55</v>
      </c>
      <c r="AF5" s="114" t="s">
        <v>75</v>
      </c>
      <c r="AG5" s="114" t="s">
        <v>77</v>
      </c>
      <c r="AH5" s="114" t="s">
        <v>54</v>
      </c>
      <c r="AI5" s="114" t="s">
        <v>98</v>
      </c>
      <c r="AJ5" s="114" t="s">
        <v>118</v>
      </c>
      <c r="AK5" s="114" t="s">
        <v>251</v>
      </c>
      <c r="AL5" s="117"/>
      <c r="AM5" s="117"/>
      <c r="AN5" s="19"/>
      <c r="AO5" s="19"/>
      <c r="AP5" s="19"/>
      <c r="AQ5" s="19"/>
    </row>
    <row r="6" spans="2:43" s="3" customFormat="1" ht="24" customHeight="1" x14ac:dyDescent="0.3">
      <c r="B6" s="27" t="s">
        <v>94</v>
      </c>
      <c r="C6" s="161"/>
      <c r="D6" s="131"/>
      <c r="E6" s="162"/>
      <c r="F6" s="40" t="s">
        <v>258</v>
      </c>
      <c r="G6" s="161"/>
      <c r="H6" s="131"/>
      <c r="I6" s="43"/>
      <c r="J6" s="40" t="s">
        <v>113</v>
      </c>
      <c r="K6" s="172"/>
      <c r="L6" s="173"/>
      <c r="M6" s="44"/>
      <c r="O6" s="11"/>
      <c r="P6" s="11"/>
      <c r="Q6" s="92" t="str">
        <f t="shared" si="0"/>
        <v>Watershed Name</v>
      </c>
      <c r="R6" s="86">
        <f t="shared" si="0"/>
        <v>0</v>
      </c>
      <c r="S6" s="87"/>
      <c r="T6" s="93" t="s">
        <v>9</v>
      </c>
      <c r="U6" s="94">
        <f>SUM(M15:M21)</f>
        <v>0</v>
      </c>
      <c r="V6" s="117"/>
      <c r="W6" s="117"/>
      <c r="X6" s="117"/>
      <c r="Y6" s="117"/>
      <c r="Z6" s="117"/>
      <c r="AA6" s="117"/>
      <c r="AB6" s="117"/>
      <c r="AC6" s="117"/>
      <c r="AD6" s="117"/>
      <c r="AE6" s="114" t="s">
        <v>60</v>
      </c>
      <c r="AF6" s="114" t="s">
        <v>53</v>
      </c>
      <c r="AG6" s="114" t="s">
        <v>5</v>
      </c>
      <c r="AH6" s="114" t="s">
        <v>82</v>
      </c>
      <c r="AI6" s="114" t="s">
        <v>176</v>
      </c>
      <c r="AJ6" s="114" t="s">
        <v>120</v>
      </c>
      <c r="AK6" s="114" t="s">
        <v>247</v>
      </c>
      <c r="AL6" s="117"/>
      <c r="AM6" s="117"/>
      <c r="AN6" s="19"/>
      <c r="AO6" s="19"/>
      <c r="AP6" s="19"/>
      <c r="AQ6" s="19"/>
    </row>
    <row r="7" spans="2:43" s="3" customFormat="1" ht="24" customHeight="1" thickBot="1" x14ac:dyDescent="0.35">
      <c r="B7" s="28" t="s">
        <v>95</v>
      </c>
      <c r="C7" s="134"/>
      <c r="D7" s="135"/>
      <c r="E7" s="177"/>
      <c r="F7" s="45" t="s">
        <v>199</v>
      </c>
      <c r="G7" s="134"/>
      <c r="H7" s="135"/>
      <c r="I7" s="135"/>
      <c r="J7" s="135"/>
      <c r="K7" s="135"/>
      <c r="L7" s="135"/>
      <c r="M7" s="136"/>
      <c r="O7" s="11"/>
      <c r="P7" s="11"/>
      <c r="Q7" s="90" t="str">
        <f>J5</f>
        <v>Latitude (dd)</v>
      </c>
      <c r="R7" s="86">
        <f>K5</f>
        <v>0</v>
      </c>
      <c r="S7" s="87"/>
      <c r="T7" s="88" t="s">
        <v>14</v>
      </c>
      <c r="U7" s="89">
        <f>X7</f>
        <v>1</v>
      </c>
      <c r="V7" s="117"/>
      <c r="W7" s="114">
        <f>LARGE(Y7:AC7,1)</f>
        <v>0</v>
      </c>
      <c r="X7" s="114">
        <f>IF(D15=W7,C$13,IF(F15=W7,E$13,IF(H15=W7,G$13,IF(J15=W7,I$13,IF(L15=W7,K$13,)))))</f>
        <v>1</v>
      </c>
      <c r="Y7" s="114">
        <f>D15</f>
        <v>0</v>
      </c>
      <c r="Z7" s="114">
        <f>F15</f>
        <v>0</v>
      </c>
      <c r="AA7" s="114">
        <f>H15</f>
        <v>0</v>
      </c>
      <c r="AB7" s="114">
        <f>J15</f>
        <v>0</v>
      </c>
      <c r="AC7" s="114">
        <f>L15</f>
        <v>0</v>
      </c>
      <c r="AD7" s="117"/>
      <c r="AE7" s="114"/>
      <c r="AF7" s="114" t="s">
        <v>194</v>
      </c>
      <c r="AG7" s="114" t="s">
        <v>78</v>
      </c>
      <c r="AH7" s="114" t="s">
        <v>213</v>
      </c>
      <c r="AI7" s="114" t="s">
        <v>174</v>
      </c>
      <c r="AJ7" s="114" t="s">
        <v>122</v>
      </c>
      <c r="AK7" s="114" t="s">
        <v>248</v>
      </c>
      <c r="AL7" s="117"/>
      <c r="AM7" s="117"/>
      <c r="AN7" s="19"/>
      <c r="AO7" s="19"/>
      <c r="AP7" s="19"/>
      <c r="AQ7" s="19"/>
    </row>
    <row r="8" spans="2:43" s="3" customFormat="1" ht="24" customHeight="1" thickTop="1" x14ac:dyDescent="0.3">
      <c r="B8" s="29" t="s">
        <v>197</v>
      </c>
      <c r="C8" s="46">
        <v>328</v>
      </c>
      <c r="D8" s="178" t="s">
        <v>210</v>
      </c>
      <c r="E8" s="179"/>
      <c r="F8" s="47" t="s">
        <v>202</v>
      </c>
      <c r="G8" s="183"/>
      <c r="H8" s="184"/>
      <c r="I8" s="48"/>
      <c r="J8" s="49" t="s">
        <v>57</v>
      </c>
      <c r="K8" s="169"/>
      <c r="L8" s="170"/>
      <c r="M8" s="50"/>
      <c r="O8" s="16"/>
      <c r="Q8" s="90" t="str">
        <f>J6</f>
        <v>Longitude (dd)</v>
      </c>
      <c r="R8" s="86">
        <f>K6</f>
        <v>0</v>
      </c>
      <c r="S8" s="95"/>
      <c r="T8" s="88" t="s">
        <v>15</v>
      </c>
      <c r="U8" s="96" t="e">
        <f>$W$7/$U$4</f>
        <v>#DIV/0!</v>
      </c>
      <c r="V8" s="117"/>
      <c r="W8" s="114"/>
      <c r="X8" s="114"/>
      <c r="Y8" s="114"/>
      <c r="Z8" s="114"/>
      <c r="AA8" s="114"/>
      <c r="AB8" s="114"/>
      <c r="AC8" s="114"/>
      <c r="AD8" s="117"/>
      <c r="AE8" s="114"/>
      <c r="AF8" s="114"/>
      <c r="AG8" s="114" t="s">
        <v>79</v>
      </c>
      <c r="AH8" s="117"/>
      <c r="AI8" s="114" t="s">
        <v>175</v>
      </c>
      <c r="AJ8" s="114" t="s">
        <v>124</v>
      </c>
      <c r="AK8" s="114" t="s">
        <v>252</v>
      </c>
      <c r="AL8" s="117"/>
      <c r="AM8" s="117"/>
      <c r="AN8" s="19"/>
      <c r="AO8" s="19"/>
      <c r="AP8" s="19"/>
      <c r="AQ8" s="19"/>
    </row>
    <row r="9" spans="2:43" s="3" customFormat="1" ht="24" customHeight="1" x14ac:dyDescent="0.3">
      <c r="B9" s="30" t="s">
        <v>201</v>
      </c>
      <c r="C9" s="171"/>
      <c r="D9" s="156"/>
      <c r="E9" s="34"/>
      <c r="F9" s="51" t="s">
        <v>114</v>
      </c>
      <c r="G9" s="171"/>
      <c r="H9" s="156"/>
      <c r="I9" s="34"/>
      <c r="J9" s="51" t="s">
        <v>115</v>
      </c>
      <c r="K9" s="171"/>
      <c r="L9" s="156"/>
      <c r="M9" s="35"/>
      <c r="O9" s="17"/>
      <c r="P9" s="5"/>
      <c r="Q9" s="163" t="s">
        <v>52</v>
      </c>
      <c r="R9" s="164"/>
      <c r="S9" s="95"/>
      <c r="T9" s="88" t="s">
        <v>16</v>
      </c>
      <c r="U9" s="89">
        <f>X9</f>
        <v>1</v>
      </c>
      <c r="V9" s="117"/>
      <c r="W9" s="114">
        <f>LARGE(Y9:AC9,1)</f>
        <v>0</v>
      </c>
      <c r="X9" s="114">
        <f>IF(D16=W9,C$13,IF(F16=W9,E$13,IF(H16=W9,G$13,IF(J16=W9,I$13,IF(L16=W9,K$13,)))))</f>
        <v>1</v>
      </c>
      <c r="Y9" s="114">
        <f>D16</f>
        <v>0</v>
      </c>
      <c r="Z9" s="114">
        <f>F16</f>
        <v>0</v>
      </c>
      <c r="AA9" s="114">
        <f>H16</f>
        <v>0</v>
      </c>
      <c r="AB9" s="114">
        <f>J16</f>
        <v>0</v>
      </c>
      <c r="AC9" s="114">
        <f>L16</f>
        <v>0</v>
      </c>
      <c r="AD9" s="117"/>
      <c r="AE9" s="114"/>
      <c r="AF9" s="114"/>
      <c r="AG9" s="114" t="s">
        <v>80</v>
      </c>
      <c r="AH9" s="114"/>
      <c r="AI9" s="114" t="s">
        <v>179</v>
      </c>
      <c r="AJ9" s="114" t="s">
        <v>126</v>
      </c>
      <c r="AK9" s="114" t="s">
        <v>249</v>
      </c>
      <c r="AL9" s="117"/>
      <c r="AM9" s="117"/>
      <c r="AN9" s="19"/>
      <c r="AO9" s="19"/>
      <c r="AP9" s="19"/>
      <c r="AQ9" s="19"/>
    </row>
    <row r="10" spans="2:43" s="3" customFormat="1" ht="24" customHeight="1" thickBot="1" x14ac:dyDescent="0.35">
      <c r="B10" s="31" t="s">
        <v>85</v>
      </c>
      <c r="C10" s="165"/>
      <c r="D10" s="166"/>
      <c r="E10" s="36"/>
      <c r="F10" s="52" t="s">
        <v>91</v>
      </c>
      <c r="G10" s="165"/>
      <c r="H10" s="166"/>
      <c r="I10" s="53"/>
      <c r="J10" s="52" t="s">
        <v>211</v>
      </c>
      <c r="K10" s="165"/>
      <c r="L10" s="166"/>
      <c r="M10" s="37"/>
      <c r="O10" s="17"/>
      <c r="P10" s="5"/>
      <c r="Q10" s="90" t="str">
        <f>J10</f>
        <v xml:space="preserve">Rosgen Type </v>
      </c>
      <c r="R10" s="86">
        <f>K10</f>
        <v>0</v>
      </c>
      <c r="S10" s="97"/>
      <c r="T10" s="88" t="s">
        <v>13</v>
      </c>
      <c r="U10" s="96" t="e">
        <f>$W$9/$U$4</f>
        <v>#DIV/0!</v>
      </c>
      <c r="V10" s="117"/>
      <c r="W10" s="114"/>
      <c r="X10" s="114"/>
      <c r="Y10" s="114"/>
      <c r="Z10" s="114"/>
      <c r="AA10" s="114"/>
      <c r="AB10" s="114"/>
      <c r="AC10" s="114"/>
      <c r="AD10" s="117"/>
      <c r="AE10" s="114"/>
      <c r="AF10" s="114"/>
      <c r="AG10" s="114" t="s">
        <v>253</v>
      </c>
      <c r="AH10" s="114"/>
      <c r="AI10" s="114" t="s">
        <v>180</v>
      </c>
      <c r="AJ10" s="114" t="s">
        <v>128</v>
      </c>
      <c r="AK10" s="114" t="s">
        <v>250</v>
      </c>
      <c r="AL10" s="117"/>
      <c r="AM10" s="117"/>
      <c r="AN10" s="19"/>
      <c r="AO10" s="19"/>
      <c r="AP10" s="19"/>
      <c r="AQ10" s="19"/>
    </row>
    <row r="11" spans="2:43" s="3" customFormat="1" ht="24" customHeight="1" thickBot="1" x14ac:dyDescent="0.35">
      <c r="B11" s="32" t="s">
        <v>230</v>
      </c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2"/>
      <c r="O11" s="17"/>
      <c r="P11" s="5"/>
      <c r="Q11" s="90" t="str">
        <f>B9</f>
        <v>Stream Classification</v>
      </c>
      <c r="R11" s="86">
        <f>C9</f>
        <v>0</v>
      </c>
      <c r="S11" s="97"/>
      <c r="T11" s="88" t="s">
        <v>12</v>
      </c>
      <c r="U11" s="89">
        <f>J17+L17</f>
        <v>0</v>
      </c>
      <c r="V11" s="117"/>
      <c r="W11" s="114"/>
      <c r="X11" s="114"/>
      <c r="Y11" s="114"/>
      <c r="Z11" s="114"/>
      <c r="AA11" s="114"/>
      <c r="AB11" s="114"/>
      <c r="AC11" s="114"/>
      <c r="AD11" s="117"/>
      <c r="AE11" s="114"/>
      <c r="AF11" s="114"/>
      <c r="AG11" s="114"/>
      <c r="AH11" s="114"/>
      <c r="AI11" s="114" t="s">
        <v>181</v>
      </c>
      <c r="AJ11" s="114" t="s">
        <v>130</v>
      </c>
      <c r="AK11" s="114" t="s">
        <v>253</v>
      </c>
      <c r="AL11" s="117"/>
      <c r="AM11" s="117"/>
      <c r="AN11" s="19"/>
      <c r="AO11" s="19"/>
      <c r="AP11" s="19"/>
      <c r="AQ11" s="19"/>
    </row>
    <row r="12" spans="2:43" s="3" customFormat="1" ht="19.95" customHeight="1" thickBot="1" x14ac:dyDescent="0.35">
      <c r="B12" s="55"/>
      <c r="C12" s="155" t="s">
        <v>205</v>
      </c>
      <c r="D12" s="155"/>
      <c r="E12" s="155"/>
      <c r="F12" s="155"/>
      <c r="G12" s="155"/>
      <c r="H12" s="155"/>
      <c r="I12" s="155"/>
      <c r="J12" s="155"/>
      <c r="K12" s="155"/>
      <c r="L12" s="155"/>
      <c r="M12" s="56"/>
      <c r="O12" s="13"/>
      <c r="P12" s="2"/>
      <c r="Q12" s="90" t="str">
        <f>B10</f>
        <v>Stream Condition</v>
      </c>
      <c r="R12" s="86">
        <f>C10</f>
        <v>0</v>
      </c>
      <c r="S12" s="97"/>
      <c r="T12" s="88" t="s">
        <v>83</v>
      </c>
      <c r="U12" s="96" t="e">
        <f>U$11/SUM(D18,H18,J18,L18)</f>
        <v>#DIV/0!</v>
      </c>
      <c r="V12" s="117"/>
      <c r="W12" s="114"/>
      <c r="X12" s="114"/>
      <c r="Y12" s="114"/>
      <c r="Z12" s="114"/>
      <c r="AA12" s="114"/>
      <c r="AB12" s="114"/>
      <c r="AC12" s="114"/>
      <c r="AD12" s="117"/>
      <c r="AE12" s="114"/>
      <c r="AF12" s="114"/>
      <c r="AG12" s="114"/>
      <c r="AH12" s="114"/>
      <c r="AI12" s="114" t="s">
        <v>182</v>
      </c>
      <c r="AJ12" s="110" t="s">
        <v>132</v>
      </c>
      <c r="AK12" s="117"/>
      <c r="AL12" s="117"/>
      <c r="AM12" s="117"/>
      <c r="AN12" s="19"/>
      <c r="AO12" s="19"/>
      <c r="AP12" s="19"/>
      <c r="AQ12" s="19"/>
    </row>
    <row r="13" spans="2:43" ht="22.2" customHeight="1" thickBot="1" x14ac:dyDescent="0.35">
      <c r="B13" s="57"/>
      <c r="C13" s="148">
        <v>1</v>
      </c>
      <c r="D13" s="149"/>
      <c r="E13" s="148">
        <v>2</v>
      </c>
      <c r="F13" s="149"/>
      <c r="G13" s="148">
        <v>3</v>
      </c>
      <c r="H13" s="149"/>
      <c r="I13" s="148">
        <v>4</v>
      </c>
      <c r="J13" s="149"/>
      <c r="K13" s="148">
        <v>5</v>
      </c>
      <c r="L13" s="150"/>
      <c r="M13" s="58"/>
      <c r="O13" s="109" t="s">
        <v>88</v>
      </c>
      <c r="P13" s="110"/>
      <c r="Q13" s="90" t="s">
        <v>214</v>
      </c>
      <c r="R13" s="86">
        <f>G5</f>
        <v>0</v>
      </c>
      <c r="S13" s="97"/>
      <c r="T13" s="88" t="s">
        <v>17</v>
      </c>
      <c r="U13" s="89">
        <f>X13</f>
        <v>1</v>
      </c>
      <c r="W13" s="110">
        <f>LARGE(Y13:AC13,1)</f>
        <v>0</v>
      </c>
      <c r="X13" s="110">
        <f>IF(D19=W13,C$13,IF(F19=W13,E$13,IF(H19=W13,G$13,IF(J19=W13,I$13,IF(L19=W13,K$13,)))))</f>
        <v>1</v>
      </c>
      <c r="Y13" s="110">
        <f>D19</f>
        <v>0</v>
      </c>
      <c r="Z13" s="110">
        <f>F19</f>
        <v>0</v>
      </c>
      <c r="AA13" s="110">
        <f>H19</f>
        <v>0</v>
      </c>
      <c r="AB13" s="110">
        <f>J19</f>
        <v>0</v>
      </c>
      <c r="AC13" s="110">
        <f>L19</f>
        <v>0</v>
      </c>
      <c r="AI13" s="110" t="s">
        <v>183</v>
      </c>
      <c r="AJ13" s="114" t="s">
        <v>134</v>
      </c>
      <c r="AN13" s="14"/>
      <c r="AO13" s="14"/>
      <c r="AP13" s="14"/>
      <c r="AQ13" s="14"/>
    </row>
    <row r="14" spans="2:43" s="3" customFormat="1" ht="19.95" customHeight="1" thickBot="1" x14ac:dyDescent="0.35">
      <c r="B14" s="59" t="s">
        <v>204</v>
      </c>
      <c r="C14" s="128" t="s">
        <v>240</v>
      </c>
      <c r="D14" s="129"/>
      <c r="E14" s="129"/>
      <c r="F14" s="129"/>
      <c r="G14" s="129"/>
      <c r="H14" s="129"/>
      <c r="I14" s="129"/>
      <c r="J14" s="129"/>
      <c r="K14" s="129"/>
      <c r="L14" s="130"/>
      <c r="M14" s="60" t="s">
        <v>242</v>
      </c>
      <c r="O14" s="111" t="s">
        <v>89</v>
      </c>
      <c r="P14" s="87"/>
      <c r="Q14" s="90" t="str">
        <f>J3</f>
        <v>Forest Type</v>
      </c>
      <c r="R14" s="86">
        <f>K3</f>
        <v>0</v>
      </c>
      <c r="S14" s="97"/>
      <c r="T14" s="88" t="s">
        <v>18</v>
      </c>
      <c r="U14" s="96" t="e">
        <f>$W$13/$U$4</f>
        <v>#DIV/0!</v>
      </c>
      <c r="V14" s="118"/>
      <c r="W14" s="119"/>
      <c r="X14" s="119"/>
      <c r="Y14" s="119"/>
      <c r="Z14" s="114"/>
      <c r="AA14" s="114"/>
      <c r="AB14" s="114"/>
      <c r="AC14" s="114"/>
      <c r="AD14" s="117"/>
      <c r="AE14" s="114"/>
      <c r="AF14" s="114"/>
      <c r="AG14" s="114"/>
      <c r="AH14" s="114"/>
      <c r="AI14" s="114" t="s">
        <v>178</v>
      </c>
      <c r="AJ14" s="114" t="s">
        <v>136</v>
      </c>
      <c r="AK14" s="117"/>
      <c r="AL14" s="117"/>
      <c r="AM14" s="117"/>
      <c r="AN14" s="19"/>
      <c r="AO14" s="19"/>
      <c r="AP14" s="19"/>
      <c r="AQ14" s="19"/>
    </row>
    <row r="15" spans="2:43" s="5" customFormat="1" ht="40.200000000000003" customHeight="1" x14ac:dyDescent="0.3">
      <c r="B15" s="81" t="s">
        <v>207</v>
      </c>
      <c r="C15" s="61" t="s">
        <v>269</v>
      </c>
      <c r="D15" s="74"/>
      <c r="E15" s="61" t="s">
        <v>23</v>
      </c>
      <c r="F15" s="62"/>
      <c r="G15" s="61" t="s">
        <v>24</v>
      </c>
      <c r="H15" s="63"/>
      <c r="I15" s="61" t="s">
        <v>25</v>
      </c>
      <c r="J15" s="63"/>
      <c r="K15" s="61" t="s">
        <v>26</v>
      </c>
      <c r="L15" s="63"/>
      <c r="M15" s="64">
        <f>SUM(1*D15,2*F15,3*H15,4*J15,5*L15)</f>
        <v>0</v>
      </c>
      <c r="O15" s="111">
        <f>SUM(D15,F15,H15,J15,L15)</f>
        <v>0</v>
      </c>
      <c r="P15" s="111"/>
      <c r="Q15" s="90" t="str">
        <f>J4</f>
        <v>Forest Age (yrs)</v>
      </c>
      <c r="R15" s="86">
        <f>K4</f>
        <v>0</v>
      </c>
      <c r="S15" s="97"/>
      <c r="T15" s="88" t="s">
        <v>19</v>
      </c>
      <c r="U15" s="98">
        <f>X15</f>
        <v>1</v>
      </c>
      <c r="V15" s="119"/>
      <c r="W15" s="119">
        <f>LARGE(Y15:AC15,1)</f>
        <v>0</v>
      </c>
      <c r="X15" s="119">
        <f>IF(D20=W15,C$13,IF(F20=W15,E$13,IF(H20=W15,G$13,IF(J20=W15,I$13,IF(L20=W15,K$13,)))))</f>
        <v>1</v>
      </c>
      <c r="Y15" s="119">
        <f>D20</f>
        <v>0</v>
      </c>
      <c r="Z15" s="114">
        <f>F1919</f>
        <v>0</v>
      </c>
      <c r="AA15" s="114">
        <f>H20</f>
        <v>0</v>
      </c>
      <c r="AB15" s="114">
        <f>J20</f>
        <v>0</v>
      </c>
      <c r="AC15" s="114">
        <f>L20</f>
        <v>0</v>
      </c>
      <c r="AD15" s="114"/>
      <c r="AE15" s="114"/>
      <c r="AF15" s="114"/>
      <c r="AG15" s="114"/>
      <c r="AH15" s="114"/>
      <c r="AI15" s="114" t="s">
        <v>177</v>
      </c>
      <c r="AJ15" s="114" t="s">
        <v>138</v>
      </c>
      <c r="AK15" s="114"/>
      <c r="AL15" s="114"/>
      <c r="AM15" s="114"/>
      <c r="AN15" s="18"/>
      <c r="AO15" s="18"/>
      <c r="AP15" s="18"/>
      <c r="AQ15" s="18"/>
    </row>
    <row r="16" spans="2:43" s="5" customFormat="1" ht="40.200000000000003" customHeight="1" x14ac:dyDescent="0.3">
      <c r="B16" s="82" t="s">
        <v>86</v>
      </c>
      <c r="C16" s="65" t="s">
        <v>27</v>
      </c>
      <c r="D16" s="76"/>
      <c r="E16" s="66" t="s">
        <v>28</v>
      </c>
      <c r="F16" s="67"/>
      <c r="G16" s="66" t="s">
        <v>195</v>
      </c>
      <c r="H16" s="68"/>
      <c r="I16" s="66" t="s">
        <v>196</v>
      </c>
      <c r="J16" s="68"/>
      <c r="K16" s="66" t="s">
        <v>203</v>
      </c>
      <c r="L16" s="68"/>
      <c r="M16" s="69">
        <f t="shared" ref="M16:M21" si="1">SUM(1*D16,2*F16,3*H16,4*J16,5*L16)</f>
        <v>0</v>
      </c>
      <c r="O16" s="111">
        <f>SUM(D16,F16,H16,J16,L16)</f>
        <v>0</v>
      </c>
      <c r="P16" s="111"/>
      <c r="Q16" s="163" t="s">
        <v>56</v>
      </c>
      <c r="R16" s="164"/>
      <c r="S16" s="97"/>
      <c r="T16" s="88" t="s">
        <v>20</v>
      </c>
      <c r="U16" s="99" t="e">
        <f>$W$15/$U$4</f>
        <v>#DIV/0!</v>
      </c>
      <c r="V16" s="119"/>
      <c r="W16" s="119"/>
      <c r="X16" s="119"/>
      <c r="Y16" s="119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 t="s">
        <v>184</v>
      </c>
      <c r="AJ16" s="114" t="s">
        <v>140</v>
      </c>
      <c r="AK16" s="114"/>
      <c r="AL16" s="114"/>
      <c r="AM16" s="114"/>
      <c r="AN16" s="18"/>
      <c r="AO16" s="18"/>
      <c r="AP16" s="18"/>
      <c r="AQ16" s="18"/>
    </row>
    <row r="17" spans="2:43" s="5" customFormat="1" ht="49.95" customHeight="1" x14ac:dyDescent="0.3">
      <c r="B17" s="82" t="s">
        <v>1</v>
      </c>
      <c r="C17" s="23" t="s">
        <v>265</v>
      </c>
      <c r="D17" s="76"/>
      <c r="E17" s="138"/>
      <c r="F17" s="139"/>
      <c r="G17" s="23" t="s">
        <v>261</v>
      </c>
      <c r="H17" s="68"/>
      <c r="I17" s="23" t="s">
        <v>266</v>
      </c>
      <c r="J17" s="68"/>
      <c r="K17" s="54" t="s">
        <v>264</v>
      </c>
      <c r="L17" s="68"/>
      <c r="M17" s="69">
        <f t="shared" si="1"/>
        <v>0</v>
      </c>
      <c r="O17" s="111">
        <f>SUM(D17,H17,J17,L17)</f>
        <v>0</v>
      </c>
      <c r="P17" s="111"/>
      <c r="Q17" s="90" t="str">
        <f>F6</f>
        <v>Drainage Area (mi2)</v>
      </c>
      <c r="R17" s="86">
        <f>G6</f>
        <v>0</v>
      </c>
      <c r="S17" s="87"/>
      <c r="T17" s="88" t="s">
        <v>21</v>
      </c>
      <c r="U17" s="98">
        <f>X17</f>
        <v>1</v>
      </c>
      <c r="V17" s="119"/>
      <c r="W17" s="119">
        <f>LARGE(Y17:AC17,1)</f>
        <v>0</v>
      </c>
      <c r="X17" s="119">
        <f>IF(D21=W17,C$13,IF(F21=W17,E$13,IF(H21=W17,G$13,IF(J21=W17,I$13,IF(L21=W17,K$13,)))))</f>
        <v>1</v>
      </c>
      <c r="Y17" s="119">
        <f>D21</f>
        <v>0</v>
      </c>
      <c r="Z17" s="114">
        <f>F21</f>
        <v>0</v>
      </c>
      <c r="AA17" s="114">
        <f>H21</f>
        <v>0</v>
      </c>
      <c r="AB17" s="114">
        <f>J21</f>
        <v>0</v>
      </c>
      <c r="AC17" s="114">
        <f>L21</f>
        <v>0</v>
      </c>
      <c r="AD17" s="114"/>
      <c r="AE17" s="114"/>
      <c r="AF17" s="114"/>
      <c r="AG17" s="114"/>
      <c r="AH17" s="114"/>
      <c r="AI17" s="114" t="s">
        <v>185</v>
      </c>
      <c r="AJ17" s="114" t="s">
        <v>142</v>
      </c>
      <c r="AK17" s="114"/>
      <c r="AL17" s="114"/>
      <c r="AM17" s="114"/>
      <c r="AN17" s="18"/>
      <c r="AO17" s="18"/>
      <c r="AP17" s="18"/>
      <c r="AQ17" s="18"/>
    </row>
    <row r="18" spans="2:43" s="5" customFormat="1" ht="40.200000000000003" customHeight="1" x14ac:dyDescent="0.3">
      <c r="B18" s="82" t="s">
        <v>2</v>
      </c>
      <c r="C18" s="66" t="s">
        <v>29</v>
      </c>
      <c r="D18" s="76"/>
      <c r="E18" s="138"/>
      <c r="F18" s="139"/>
      <c r="G18" s="66" t="s">
        <v>30</v>
      </c>
      <c r="H18" s="68"/>
      <c r="I18" s="66" t="s">
        <v>31</v>
      </c>
      <c r="J18" s="68"/>
      <c r="K18" s="66" t="s">
        <v>32</v>
      </c>
      <c r="L18" s="68"/>
      <c r="M18" s="69">
        <f t="shared" si="1"/>
        <v>0</v>
      </c>
      <c r="O18" s="111">
        <f>SUM(D18,H18,J18,L18)</f>
        <v>0</v>
      </c>
      <c r="P18" s="111"/>
      <c r="Q18" s="90" t="str">
        <f>F8</f>
        <v>BKF Width (ft)</v>
      </c>
      <c r="R18" s="86">
        <f>G8</f>
        <v>0</v>
      </c>
      <c r="S18" s="87"/>
      <c r="T18" s="88" t="s">
        <v>22</v>
      </c>
      <c r="U18" s="96" t="e">
        <f>$W$17/$U$4</f>
        <v>#DIV/0!</v>
      </c>
      <c r="V18" s="119"/>
      <c r="W18" s="119"/>
      <c r="X18" s="119"/>
      <c r="Y18" s="119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 t="s">
        <v>186</v>
      </c>
      <c r="AJ18" s="114" t="s">
        <v>144</v>
      </c>
      <c r="AK18" s="114"/>
      <c r="AL18" s="114"/>
      <c r="AM18" s="114"/>
      <c r="AN18" s="18"/>
      <c r="AO18" s="18"/>
      <c r="AP18" s="18"/>
      <c r="AQ18" s="18"/>
    </row>
    <row r="19" spans="2:43" s="5" customFormat="1" ht="40.200000000000003" customHeight="1" x14ac:dyDescent="0.3">
      <c r="B19" s="82" t="s">
        <v>3</v>
      </c>
      <c r="C19" s="66" t="s">
        <v>33</v>
      </c>
      <c r="D19" s="76"/>
      <c r="E19" s="66" t="s">
        <v>237</v>
      </c>
      <c r="F19" s="67"/>
      <c r="G19" s="66" t="s">
        <v>34</v>
      </c>
      <c r="H19" s="68"/>
      <c r="I19" s="66" t="s">
        <v>238</v>
      </c>
      <c r="J19" s="67"/>
      <c r="K19" s="66" t="s">
        <v>35</v>
      </c>
      <c r="L19" s="68"/>
      <c r="M19" s="69">
        <f>SUM(1*D19,2*F19,3*H19,4*J19,5*L19)</f>
        <v>0</v>
      </c>
      <c r="O19" s="111">
        <f>SUM(D19,F19,H19,J19,L19)</f>
        <v>0</v>
      </c>
      <c r="P19" s="111"/>
      <c r="Q19" s="90" t="str">
        <f>F9</f>
        <v>BKF Mean Depth (ft)</v>
      </c>
      <c r="R19" s="86">
        <f>G9</f>
        <v>0</v>
      </c>
      <c r="S19" s="87"/>
      <c r="T19" s="88" t="s">
        <v>10</v>
      </c>
      <c r="U19" s="89">
        <f>SUM(D23,F23,H23,J23,L23)</f>
        <v>0</v>
      </c>
      <c r="V19" s="119"/>
      <c r="W19" s="119"/>
      <c r="X19" s="119"/>
      <c r="Y19" s="119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 t="s">
        <v>187</v>
      </c>
      <c r="AJ19" s="114" t="s">
        <v>146</v>
      </c>
      <c r="AK19" s="114"/>
      <c r="AL19" s="114"/>
      <c r="AM19" s="114"/>
      <c r="AN19" s="18"/>
      <c r="AO19" s="18"/>
      <c r="AP19" s="18"/>
      <c r="AQ19" s="18"/>
    </row>
    <row r="20" spans="2:43" s="5" customFormat="1" ht="40.200000000000003" customHeight="1" x14ac:dyDescent="0.3">
      <c r="B20" s="82" t="s">
        <v>4</v>
      </c>
      <c r="C20" s="66" t="s">
        <v>36</v>
      </c>
      <c r="D20" s="76"/>
      <c r="E20" s="66" t="s">
        <v>236</v>
      </c>
      <c r="F20" s="67"/>
      <c r="G20" s="66" t="s">
        <v>34</v>
      </c>
      <c r="H20" s="68"/>
      <c r="I20" s="66" t="s">
        <v>239</v>
      </c>
      <c r="J20" s="67"/>
      <c r="K20" s="66" t="s">
        <v>37</v>
      </c>
      <c r="L20" s="68"/>
      <c r="M20" s="69">
        <f t="shared" si="1"/>
        <v>0</v>
      </c>
      <c r="O20" s="111">
        <f>SUM(D20,F20,H20,J20,L20)</f>
        <v>0</v>
      </c>
      <c r="P20" s="111"/>
      <c r="Q20" s="90" t="s">
        <v>92</v>
      </c>
      <c r="R20" s="100" t="e">
        <f>R18/R19</f>
        <v>#DIV/0!</v>
      </c>
      <c r="S20" s="87"/>
      <c r="T20" s="88" t="s">
        <v>11</v>
      </c>
      <c r="U20" s="91">
        <f>$U$19/C$8</f>
        <v>0</v>
      </c>
      <c r="V20" s="119"/>
      <c r="W20" s="119"/>
      <c r="X20" s="119"/>
      <c r="Y20" s="119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 t="s">
        <v>188</v>
      </c>
      <c r="AJ20" s="114" t="s">
        <v>148</v>
      </c>
      <c r="AK20" s="114"/>
      <c r="AL20" s="114"/>
      <c r="AM20" s="114"/>
      <c r="AN20" s="18"/>
      <c r="AO20" s="18"/>
      <c r="AP20" s="18"/>
      <c r="AQ20" s="18"/>
    </row>
    <row r="21" spans="2:43" s="5" customFormat="1" ht="40.200000000000003" customHeight="1" thickBot="1" x14ac:dyDescent="0.35">
      <c r="B21" s="83" t="s">
        <v>200</v>
      </c>
      <c r="C21" s="70" t="s">
        <v>38</v>
      </c>
      <c r="D21" s="78"/>
      <c r="E21" s="70" t="s">
        <v>39</v>
      </c>
      <c r="F21" s="71"/>
      <c r="G21" s="70" t="s">
        <v>40</v>
      </c>
      <c r="H21" s="72"/>
      <c r="I21" s="70" t="s">
        <v>87</v>
      </c>
      <c r="J21" s="72"/>
      <c r="K21" s="70" t="s">
        <v>42</v>
      </c>
      <c r="L21" s="72"/>
      <c r="M21" s="73">
        <f t="shared" si="1"/>
        <v>0</v>
      </c>
      <c r="O21" s="111">
        <f>SUM(D21,F21,H21,J21,L21)</f>
        <v>0</v>
      </c>
      <c r="P21" s="111"/>
      <c r="Q21" s="90" t="str">
        <f>F10</f>
        <v>Floodprone Width (ft)</v>
      </c>
      <c r="R21" s="86">
        <f>G10</f>
        <v>0</v>
      </c>
      <c r="S21" s="87"/>
      <c r="T21" s="93" t="s">
        <v>224</v>
      </c>
      <c r="U21" s="94">
        <f>SUM(M23:M27)</f>
        <v>0</v>
      </c>
      <c r="V21" s="119"/>
      <c r="W21" s="119"/>
      <c r="X21" s="119"/>
      <c r="Y21" s="119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 t="s">
        <v>189</v>
      </c>
      <c r="AJ21" s="114" t="s">
        <v>150</v>
      </c>
      <c r="AK21" s="114"/>
      <c r="AL21" s="114"/>
      <c r="AM21" s="114"/>
      <c r="AN21" s="18"/>
      <c r="AO21" s="18"/>
      <c r="AP21" s="18"/>
      <c r="AQ21" s="18"/>
    </row>
    <row r="22" spans="2:43" s="5" customFormat="1" ht="20.100000000000001" customHeight="1" thickBot="1" x14ac:dyDescent="0.35">
      <c r="B22" s="59" t="s">
        <v>204</v>
      </c>
      <c r="C22" s="128" t="s">
        <v>241</v>
      </c>
      <c r="D22" s="129"/>
      <c r="E22" s="129"/>
      <c r="F22" s="129"/>
      <c r="G22" s="129"/>
      <c r="H22" s="129"/>
      <c r="I22" s="129"/>
      <c r="J22" s="129"/>
      <c r="K22" s="129"/>
      <c r="L22" s="130"/>
      <c r="M22" s="60" t="s">
        <v>256</v>
      </c>
      <c r="O22" s="111" t="s">
        <v>89</v>
      </c>
      <c r="P22" s="111"/>
      <c r="Q22" s="90" t="s">
        <v>90</v>
      </c>
      <c r="R22" s="101" t="e">
        <f>R21/R18</f>
        <v>#DIV/0!</v>
      </c>
      <c r="S22" s="102"/>
      <c r="T22" s="103" t="s">
        <v>223</v>
      </c>
      <c r="U22" s="104">
        <f>U21*5</f>
        <v>0</v>
      </c>
      <c r="V22" s="119"/>
      <c r="W22" s="119"/>
      <c r="X22" s="119"/>
      <c r="Y22" s="119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 t="s">
        <v>190</v>
      </c>
      <c r="AJ22" s="114" t="s">
        <v>153</v>
      </c>
      <c r="AK22" s="114"/>
      <c r="AL22" s="114"/>
      <c r="AM22" s="114"/>
    </row>
    <row r="23" spans="2:43" s="5" customFormat="1" ht="40.200000000000003" customHeight="1" thickBot="1" x14ac:dyDescent="0.35">
      <c r="B23" s="82" t="s">
        <v>208</v>
      </c>
      <c r="C23" s="61" t="s">
        <v>38</v>
      </c>
      <c r="D23" s="74"/>
      <c r="E23" s="61" t="s">
        <v>39</v>
      </c>
      <c r="F23" s="62"/>
      <c r="G23" s="61" t="s">
        <v>40</v>
      </c>
      <c r="H23" s="63"/>
      <c r="I23" s="61" t="s">
        <v>41</v>
      </c>
      <c r="J23" s="62"/>
      <c r="K23" s="61" t="s">
        <v>43</v>
      </c>
      <c r="L23" s="63"/>
      <c r="M23" s="75">
        <f t="shared" ref="M23:M27" si="2">SUM(1*D23,2*F23,3*H23,4*J23,5*L23)</f>
        <v>0</v>
      </c>
      <c r="O23" s="111">
        <f>SUM(D23,F23,H23,J23,L23)</f>
        <v>0</v>
      </c>
      <c r="P23" s="111"/>
      <c r="Q23" s="105" t="str">
        <f>J8</f>
        <v>Slope (ft/ft)</v>
      </c>
      <c r="R23" s="106">
        <f>K8</f>
        <v>0</v>
      </c>
      <c r="S23" s="107"/>
      <c r="T23" s="108" t="s">
        <v>6</v>
      </c>
      <c r="U23" s="108">
        <f>U22+U6</f>
        <v>0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 t="s">
        <v>191</v>
      </c>
      <c r="AJ23" s="114" t="s">
        <v>155</v>
      </c>
      <c r="AK23" s="114"/>
      <c r="AL23" s="114"/>
      <c r="AM23" s="114"/>
    </row>
    <row r="24" spans="2:43" s="5" customFormat="1" ht="40.200000000000003" customHeight="1" x14ac:dyDescent="0.25">
      <c r="B24" s="82" t="s">
        <v>209</v>
      </c>
      <c r="C24" s="66" t="s">
        <v>38</v>
      </c>
      <c r="D24" s="76"/>
      <c r="E24" s="66" t="s">
        <v>39</v>
      </c>
      <c r="F24" s="67"/>
      <c r="G24" s="66" t="s">
        <v>40</v>
      </c>
      <c r="H24" s="68"/>
      <c r="I24" s="66" t="s">
        <v>41</v>
      </c>
      <c r="J24" s="67"/>
      <c r="K24" s="66" t="s">
        <v>43</v>
      </c>
      <c r="L24" s="68"/>
      <c r="M24" s="77">
        <f t="shared" si="2"/>
        <v>0</v>
      </c>
      <c r="O24" s="111">
        <f t="shared" ref="O24:O27" si="3">SUM(D24,F24,H24,J24,L24)</f>
        <v>0</v>
      </c>
      <c r="P24" s="111"/>
      <c r="Q24" s="112"/>
      <c r="R24" s="113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 t="s">
        <v>192</v>
      </c>
      <c r="AJ24" s="114" t="s">
        <v>157</v>
      </c>
      <c r="AK24" s="114"/>
      <c r="AL24" s="114"/>
      <c r="AM24" s="114"/>
    </row>
    <row r="25" spans="2:43" s="5" customFormat="1" ht="40.200000000000003" customHeight="1" x14ac:dyDescent="0.25">
      <c r="B25" s="82" t="s">
        <v>3</v>
      </c>
      <c r="C25" s="66" t="s">
        <v>44</v>
      </c>
      <c r="D25" s="76"/>
      <c r="E25" s="66" t="s">
        <v>235</v>
      </c>
      <c r="F25" s="67"/>
      <c r="G25" s="66" t="s">
        <v>34</v>
      </c>
      <c r="H25" s="68"/>
      <c r="I25" s="66" t="s">
        <v>234</v>
      </c>
      <c r="J25" s="67"/>
      <c r="K25" s="66" t="s">
        <v>45</v>
      </c>
      <c r="L25" s="68"/>
      <c r="M25" s="77">
        <f t="shared" si="2"/>
        <v>0</v>
      </c>
      <c r="O25" s="111">
        <f t="shared" si="3"/>
        <v>0</v>
      </c>
      <c r="P25" s="111"/>
      <c r="Q25" s="114"/>
      <c r="R25" s="112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 t="s">
        <v>193</v>
      </c>
      <c r="AJ25" s="114" t="s">
        <v>159</v>
      </c>
      <c r="AK25" s="114"/>
      <c r="AL25" s="114"/>
      <c r="AM25" s="114"/>
    </row>
    <row r="26" spans="2:43" s="5" customFormat="1" ht="40.200000000000003" customHeight="1" thickBot="1" x14ac:dyDescent="0.35">
      <c r="B26" s="83" t="s">
        <v>1</v>
      </c>
      <c r="C26" s="66" t="s">
        <v>46</v>
      </c>
      <c r="D26" s="76"/>
      <c r="E26" s="66" t="s">
        <v>47</v>
      </c>
      <c r="F26" s="67"/>
      <c r="G26" s="66" t="s">
        <v>48</v>
      </c>
      <c r="H26" s="68"/>
      <c r="I26" s="66" t="s">
        <v>49</v>
      </c>
      <c r="J26" s="67"/>
      <c r="K26" s="66" t="s">
        <v>50</v>
      </c>
      <c r="L26" s="68"/>
      <c r="M26" s="77">
        <f t="shared" si="2"/>
        <v>0</v>
      </c>
      <c r="O26" s="111">
        <f t="shared" si="3"/>
        <v>0</v>
      </c>
      <c r="P26" s="111"/>
      <c r="R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161</v>
      </c>
      <c r="AK26" s="114"/>
      <c r="AL26" s="114"/>
      <c r="AM26" s="114"/>
    </row>
    <row r="27" spans="2:43" s="5" customFormat="1" ht="40.200000000000003" customHeight="1" thickBot="1" x14ac:dyDescent="0.35">
      <c r="B27" s="83" t="s">
        <v>4</v>
      </c>
      <c r="C27" s="70" t="s">
        <v>36</v>
      </c>
      <c r="D27" s="78"/>
      <c r="E27" s="70" t="s">
        <v>236</v>
      </c>
      <c r="F27" s="71"/>
      <c r="G27" s="70" t="s">
        <v>34</v>
      </c>
      <c r="H27" s="72"/>
      <c r="I27" s="70" t="s">
        <v>239</v>
      </c>
      <c r="J27" s="72"/>
      <c r="K27" s="70" t="s">
        <v>37</v>
      </c>
      <c r="L27" s="72"/>
      <c r="M27" s="79">
        <f t="shared" si="2"/>
        <v>0</v>
      </c>
      <c r="O27" s="111">
        <f t="shared" si="3"/>
        <v>0</v>
      </c>
      <c r="P27" s="111"/>
      <c r="Q27" s="111"/>
      <c r="R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 t="s">
        <v>163</v>
      </c>
      <c r="AK27" s="114"/>
      <c r="AL27" s="114"/>
      <c r="AM27" s="114"/>
    </row>
    <row r="28" spans="2:43" ht="49.95" customHeight="1" thickBot="1" x14ac:dyDescent="0.35">
      <c r="B28" s="80" t="s">
        <v>243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AJ28" s="110" t="s">
        <v>119</v>
      </c>
    </row>
    <row r="29" spans="2:43" x14ac:dyDescent="0.3">
      <c r="AJ29" s="110" t="s">
        <v>121</v>
      </c>
    </row>
    <row r="30" spans="2:43" x14ac:dyDescent="0.3">
      <c r="AJ30" s="110" t="s">
        <v>123</v>
      </c>
    </row>
    <row r="31" spans="2:43" ht="14.4" customHeight="1" x14ac:dyDescent="0.3">
      <c r="B31" s="192" t="s">
        <v>257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AJ31" s="110" t="s">
        <v>125</v>
      </c>
    </row>
    <row r="32" spans="2:43" ht="18" x14ac:dyDescent="0.35">
      <c r="B32" s="125" t="s">
        <v>268</v>
      </c>
      <c r="C32" s="125"/>
      <c r="D32" s="125"/>
      <c r="E32" s="126"/>
      <c r="F32" s="126"/>
      <c r="G32" s="126"/>
      <c r="H32" s="125"/>
      <c r="I32" s="126"/>
      <c r="J32" s="125"/>
      <c r="K32" s="126"/>
      <c r="L32" s="125"/>
      <c r="M32" s="125"/>
      <c r="AJ32" s="110" t="s">
        <v>127</v>
      </c>
    </row>
    <row r="33" spans="2:36" ht="18" x14ac:dyDescent="0.35">
      <c r="B33" s="125" t="s">
        <v>255</v>
      </c>
      <c r="C33" s="125"/>
      <c r="D33" s="125"/>
      <c r="E33" s="126"/>
      <c r="F33" s="126"/>
      <c r="G33" s="126"/>
      <c r="H33" s="125"/>
      <c r="I33" s="126"/>
      <c r="J33" s="125"/>
      <c r="K33" s="126"/>
      <c r="L33" s="125"/>
      <c r="M33" s="125"/>
      <c r="AJ33" s="110" t="s">
        <v>129</v>
      </c>
    </row>
    <row r="34" spans="2:36" ht="18" x14ac:dyDescent="0.35">
      <c r="B34" s="125" t="s">
        <v>254</v>
      </c>
      <c r="C34" s="125"/>
      <c r="D34" s="125"/>
      <c r="E34" s="126"/>
      <c r="F34" s="126"/>
      <c r="G34" s="126"/>
      <c r="H34" s="125"/>
      <c r="I34" s="126"/>
      <c r="J34" s="125"/>
      <c r="K34" s="126"/>
      <c r="L34" s="125"/>
      <c r="M34" s="125"/>
      <c r="AJ34" s="110" t="s">
        <v>131</v>
      </c>
    </row>
    <row r="35" spans="2:36" ht="18" x14ac:dyDescent="0.35">
      <c r="B35" s="189" t="s">
        <v>267</v>
      </c>
      <c r="C35" s="189"/>
      <c r="D35" s="189"/>
      <c r="E35" s="189"/>
      <c r="F35" s="189"/>
      <c r="G35" s="126"/>
      <c r="H35" s="125"/>
      <c r="I35" s="126"/>
      <c r="J35" s="125"/>
      <c r="K35" s="126"/>
      <c r="L35" s="125"/>
      <c r="M35" s="125"/>
      <c r="AJ35" s="110" t="s">
        <v>133</v>
      </c>
    </row>
    <row r="36" spans="2:36" x14ac:dyDescent="0.3">
      <c r="AJ36" s="110" t="s">
        <v>135</v>
      </c>
    </row>
    <row r="37" spans="2:36" x14ac:dyDescent="0.3">
      <c r="AJ37" s="110" t="s">
        <v>137</v>
      </c>
    </row>
    <row r="38" spans="2:36" x14ac:dyDescent="0.3">
      <c r="AJ38" s="110" t="s">
        <v>139</v>
      </c>
    </row>
    <row r="39" spans="2:36" x14ac:dyDescent="0.3">
      <c r="AJ39" s="110" t="s">
        <v>141</v>
      </c>
    </row>
    <row r="40" spans="2:36" x14ac:dyDescent="0.3">
      <c r="AJ40" s="110" t="s">
        <v>143</v>
      </c>
    </row>
    <row r="41" spans="2:36" x14ac:dyDescent="0.3">
      <c r="AJ41" s="110" t="s">
        <v>145</v>
      </c>
    </row>
    <row r="42" spans="2:36" x14ac:dyDescent="0.3">
      <c r="AJ42" s="110" t="s">
        <v>147</v>
      </c>
    </row>
    <row r="43" spans="2:36" x14ac:dyDescent="0.3">
      <c r="AJ43" s="110" t="s">
        <v>149</v>
      </c>
    </row>
    <row r="44" spans="2:36" x14ac:dyDescent="0.3">
      <c r="AJ44" s="110" t="s">
        <v>151</v>
      </c>
    </row>
    <row r="45" spans="2:36" x14ac:dyDescent="0.3">
      <c r="AJ45" s="110" t="s">
        <v>152</v>
      </c>
    </row>
    <row r="46" spans="2:36" x14ac:dyDescent="0.3">
      <c r="AJ46" s="110" t="s">
        <v>154</v>
      </c>
    </row>
    <row r="47" spans="2:36" x14ac:dyDescent="0.3">
      <c r="AJ47" s="110" t="s">
        <v>156</v>
      </c>
    </row>
    <row r="48" spans="2:36" x14ac:dyDescent="0.3">
      <c r="AJ48" s="110" t="s">
        <v>158</v>
      </c>
    </row>
    <row r="49" spans="36:36" x14ac:dyDescent="0.3">
      <c r="AJ49" s="110" t="s">
        <v>160</v>
      </c>
    </row>
    <row r="50" spans="36:36" x14ac:dyDescent="0.3">
      <c r="AJ50" s="110" t="s">
        <v>162</v>
      </c>
    </row>
    <row r="51" spans="36:36" x14ac:dyDescent="0.3">
      <c r="AJ51" s="110" t="s">
        <v>164</v>
      </c>
    </row>
  </sheetData>
  <sheetProtection sheet="1" objects="1" scenarios="1"/>
  <protectedRanges>
    <protectedRange sqref="C28:M28" name="Range4"/>
    <protectedRange sqref="C11 G8:H10 K8:L10 C9:D10" name="Range3"/>
    <protectedRange sqref="C3:E7 G3:H6 K3:L6 G7:G10 K8:K10 C9:C11" name="Range1"/>
    <protectedRange sqref="F15:F16 D15:D21 F19:F21 H15:H21 J15:J21 L15:L21 D23:D27 F23:F27 H23:H27 J23:J27 L23:L27 C28" name="Range2"/>
  </protectedRanges>
  <dataConsolidate/>
  <mergeCells count="42">
    <mergeCell ref="B35:F35"/>
    <mergeCell ref="C14:L14"/>
    <mergeCell ref="E17:F17"/>
    <mergeCell ref="E18:F18"/>
    <mergeCell ref="C22:L22"/>
    <mergeCell ref="C28:M28"/>
    <mergeCell ref="B31:M31"/>
    <mergeCell ref="K13:L13"/>
    <mergeCell ref="C3:E3"/>
    <mergeCell ref="C4:E4"/>
    <mergeCell ref="K4:L4"/>
    <mergeCell ref="C5:E5"/>
    <mergeCell ref="K5:L5"/>
    <mergeCell ref="T3:U3"/>
    <mergeCell ref="G6:H6"/>
    <mergeCell ref="G4:H4"/>
    <mergeCell ref="K8:L8"/>
    <mergeCell ref="K9:L9"/>
    <mergeCell ref="K6:L6"/>
    <mergeCell ref="Q3:R3"/>
    <mergeCell ref="K3:L3"/>
    <mergeCell ref="G5:H5"/>
    <mergeCell ref="G3:H3"/>
    <mergeCell ref="G7:M7"/>
    <mergeCell ref="G8:H8"/>
    <mergeCell ref="G9:H9"/>
    <mergeCell ref="Q2:R2"/>
    <mergeCell ref="C6:E6"/>
    <mergeCell ref="Q9:R9"/>
    <mergeCell ref="Q16:R16"/>
    <mergeCell ref="K10:L10"/>
    <mergeCell ref="C7:E7"/>
    <mergeCell ref="D8:E8"/>
    <mergeCell ref="C11:M11"/>
    <mergeCell ref="C12:L12"/>
    <mergeCell ref="C10:D10"/>
    <mergeCell ref="C9:D9"/>
    <mergeCell ref="G10:H10"/>
    <mergeCell ref="C13:D13"/>
    <mergeCell ref="E13:F13"/>
    <mergeCell ref="G13:H13"/>
    <mergeCell ref="I13:J13"/>
  </mergeCells>
  <dataValidations count="7">
    <dataValidation type="list" showInputMessage="1" showErrorMessage="1" sqref="C10:D10">
      <formula1>$AF$3:$AF$8</formula1>
    </dataValidation>
    <dataValidation type="list" allowBlank="1" showInputMessage="1" showErrorMessage="1" sqref="C9:D9">
      <formula1>$AE$3:$AE$7</formula1>
    </dataValidation>
    <dataValidation type="list" allowBlank="1" showInputMessage="1" showErrorMessage="1" sqref="K9">
      <formula1>$AG$3:$AG$11</formula1>
    </dataValidation>
    <dataValidation type="list" allowBlank="1" showInputMessage="1" showErrorMessage="1" sqref="G5:H5">
      <formula1>$AI$3:$AI$26</formula1>
    </dataValidation>
    <dataValidation type="list" allowBlank="1" showInputMessage="1" showErrorMessage="1" sqref="G3:H3">
      <formula1>$AJ$3:$AJ$52</formula1>
    </dataValidation>
    <dataValidation type="list" allowBlank="1" showInputMessage="1" showErrorMessage="1" sqref="K3:L3">
      <formula1>$AH$3:$AH$7</formula1>
    </dataValidation>
    <dataValidation type="list" allowBlank="1" showInputMessage="1" showErrorMessage="1" sqref="K10:L10">
      <formula1>$AK$3:$AK$11</formula1>
    </dataValidation>
  </dataValidations>
  <printOptions horizontalCentered="1" verticalCentered="1"/>
  <pageMargins left="0.25" right="0.25" top="0.45" bottom="0.25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LWD_Blank Field Form</vt:lpstr>
      <vt:lpstr>LWDI Summary</vt:lpstr>
      <vt:lpstr>Blank_Data_Entry</vt:lpstr>
      <vt:lpstr>Blank_Data_Entry!Print_Area</vt:lpstr>
      <vt:lpstr>'LWD_Blank Field Form'!Print_Area</vt:lpstr>
      <vt:lpstr>'LWDI Summary'!Print_Area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TBarrett</cp:lastModifiedBy>
  <cp:lastPrinted>2016-10-21T12:51:36Z</cp:lastPrinted>
  <dcterms:created xsi:type="dcterms:W3CDTF">2013-01-25T14:04:28Z</dcterms:created>
  <dcterms:modified xsi:type="dcterms:W3CDTF">2016-10-24T12:48:25Z</dcterms:modified>
</cp:coreProperties>
</file>